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xml" ContentType="application/vnd.ms-excel.controlproperties+xml"/>
  <Override PartName="/xl/ctrlProps/ctrlProp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98.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1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6_{397F8065-D9D2-4F3B-9ED3-28A838BE6C94}" xr6:coauthVersionLast="47" xr6:coauthVersionMax="47" xr10:uidLastSave="{00000000-0000-0000-0000-000000000000}"/>
  <bookViews>
    <workbookView xWindow="-103" yWindow="-103" windowWidth="24892" windowHeight="15943" xr2:uid="{00000000-000D-0000-FFFF-FFFF00000000}"/>
  </bookViews>
  <sheets>
    <sheet name="Cuestionario" sheetId="1" r:id="rId1"/>
    <sheet name="Calculadora" sheetId="2" state="hidden" r:id="rId2"/>
    <sheet name="Cuestionario ALTO" sheetId="5" r:id="rId3"/>
    <sheet name="Calculadora ALTO" sheetId="6"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6" l="1"/>
  <c r="E23" i="6"/>
  <c r="E17" i="6"/>
  <c r="E11" i="6"/>
  <c r="E5" i="6"/>
  <c r="B9" i="5" l="1"/>
  <c r="I4" i="6"/>
  <c r="E11" i="5" l="1"/>
  <c r="H4" i="6"/>
  <c r="A51" i="2"/>
  <c r="F19" i="2"/>
  <c r="F34" i="2"/>
  <c r="F4" i="2"/>
  <c r="F33" i="2" l="1"/>
  <c r="F41" i="2" l="1"/>
  <c r="F12" i="2"/>
  <c r="F5" i="2"/>
  <c r="H4" i="2" l="1"/>
  <c r="N37" i="2"/>
  <c r="E32" i="2"/>
  <c r="K9" i="2" l="1"/>
  <c r="A75" i="2"/>
  <c r="F72" i="2" s="1"/>
  <c r="N9" i="2" s="1"/>
  <c r="F35" i="2" l="1"/>
  <c r="E71" i="2"/>
  <c r="D75" i="2"/>
  <c r="D79" i="2"/>
  <c r="F48" i="2"/>
  <c r="A67" i="2"/>
  <c r="F64" i="2" s="1"/>
  <c r="O9" i="2" s="1"/>
  <c r="A59" i="2"/>
  <c r="F56" i="2" s="1"/>
  <c r="M9" i="2" l="1"/>
  <c r="G3" i="1" s="1"/>
  <c r="E3" i="1"/>
  <c r="Q9" i="2"/>
  <c r="D3" i="1" s="1"/>
  <c r="F3" i="1"/>
  <c r="P9" i="2"/>
  <c r="C3" i="1" s="1"/>
  <c r="D67" i="2"/>
  <c r="E63" i="2"/>
  <c r="D51" i="2"/>
  <c r="E47" i="2"/>
  <c r="D59" i="2"/>
  <c r="E55" i="2"/>
  <c r="D74" i="2"/>
  <c r="D73" i="2"/>
  <c r="D72" i="2"/>
  <c r="D71" i="2"/>
  <c r="D58" i="2"/>
  <c r="D57" i="2"/>
  <c r="D56" i="2"/>
  <c r="D55" i="2"/>
  <c r="D50" i="2"/>
  <c r="D49" i="2"/>
  <c r="D48" i="2"/>
  <c r="D47" i="2"/>
  <c r="D63" i="2"/>
  <c r="D65" i="2"/>
  <c r="D66" i="2"/>
  <c r="D64" i="2"/>
  <c r="E84" i="2" l="1"/>
  <c r="F85" i="2" s="1"/>
  <c r="F18" i="2"/>
  <c r="F40" i="2"/>
  <c r="F25" i="2"/>
  <c r="F11" i="2"/>
  <c r="H9" i="2" l="1"/>
  <c r="L9" i="2" s="1"/>
  <c r="B3" i="1" s="1"/>
  <c r="E11" i="1" l="1"/>
</calcChain>
</file>

<file path=xl/sharedStrings.xml><?xml version="1.0" encoding="utf-8"?>
<sst xmlns="http://schemas.openxmlformats.org/spreadsheetml/2006/main" count="262" uniqueCount="178">
  <si>
    <t>CATEGORIA</t>
  </si>
  <si>
    <t>CONFIDENCIALIDAD</t>
  </si>
  <si>
    <t>INTEGRIDAD</t>
  </si>
  <si>
    <t>TRAZABILIDAD</t>
  </si>
  <si>
    <t>AUTENTICIDAD</t>
  </si>
  <si>
    <t>DISPONIBILIDAD</t>
  </si>
  <si>
    <t>Indique el nombre del Sistema de Información:</t>
  </si>
  <si>
    <t>CATEGORÍA DEL SISTEMA DE INFORMACIÓN:</t>
  </si>
  <si>
    <t>CUESTIONARIO RELATIVO A LA CATEGORIZACIÓN 
DE LOS SISTEMAS DE INFORMACIÓN  (CITA)</t>
  </si>
  <si>
    <r>
      <t xml:space="preserve">Para la categorización de los sistemas de información se debe tener en cuenta cómo afectaría un incidente a las 5 dimensiones de seguridad: confidencialidad, integridad, trazabilidad, autenticidad y disponibilidad.
Para los sistemas de información, </t>
    </r>
    <r>
      <rPr>
        <u/>
        <sz val="10"/>
        <color theme="1"/>
        <rFont val="Calibri"/>
        <family val="2"/>
        <scheme val="minor"/>
      </rPr>
      <t>el ENS establece tres categorías de seguridad:</t>
    </r>
    <r>
      <rPr>
        <sz val="10"/>
        <color theme="1"/>
        <rFont val="Calibri"/>
        <family val="2"/>
        <scheme val="minor"/>
      </rPr>
      <t xml:space="preserve"> </t>
    </r>
    <r>
      <rPr>
        <b/>
        <sz val="10"/>
        <color theme="1"/>
        <rFont val="Calibri"/>
        <family val="2"/>
        <scheme val="minor"/>
      </rPr>
      <t>BÁSICA, MEDIA y ALTA</t>
    </r>
    <r>
      <rPr>
        <sz val="10"/>
        <color theme="1"/>
        <rFont val="Calibri"/>
        <family val="2"/>
        <scheme val="minor"/>
      </rPr>
      <t xml:space="preserve">.
- El Sistema de Información será de categoría </t>
    </r>
    <r>
      <rPr>
        <b/>
        <sz val="10"/>
        <color theme="1"/>
        <rFont val="Calibri"/>
        <family val="2"/>
        <scheme val="minor"/>
      </rPr>
      <t>BÁSICA</t>
    </r>
    <r>
      <rPr>
        <sz val="10"/>
        <color theme="1"/>
        <rFont val="Calibri"/>
        <family val="2"/>
        <scheme val="minor"/>
      </rPr>
      <t xml:space="preserve"> si alguna de sus dimensiones de seguridad alcanza el nivel BAJO y ninguna alcanza un nivel superior.
- El Sistema de Información será de categoría </t>
    </r>
    <r>
      <rPr>
        <b/>
        <sz val="10"/>
        <color theme="1"/>
        <rFont val="Calibri"/>
        <family val="2"/>
        <scheme val="minor"/>
      </rPr>
      <t xml:space="preserve">MEDIA </t>
    </r>
    <r>
      <rPr>
        <sz val="10"/>
        <color theme="1"/>
        <rFont val="Calibri"/>
        <family val="2"/>
        <scheme val="minor"/>
      </rPr>
      <t>si alguna de sus dimensiones de seguridad alcanza el nivel MEDIO y ninguna alcanza un nivel superior. 
- El Sistema de Información será de categoría</t>
    </r>
    <r>
      <rPr>
        <b/>
        <sz val="10"/>
        <color theme="1"/>
        <rFont val="Calibri"/>
        <family val="2"/>
        <scheme val="minor"/>
      </rPr>
      <t xml:space="preserve"> ALTA</t>
    </r>
    <r>
      <rPr>
        <sz val="10"/>
        <color theme="1"/>
        <rFont val="Calibri"/>
        <family val="2"/>
        <scheme val="minor"/>
      </rPr>
      <t xml:space="preserve"> si alguna de sus dimensiones de seguridad alcanza el nivel ALTO. 
Con este propósito, se presenta el siguiente cuestionario, en el que se deberá seleccionar para cada dimensión una de los posibles opciones que podrían derivarse en caso de un incidente en la Administración de Justicia.
</t>
    </r>
    <r>
      <rPr>
        <u/>
        <sz val="10"/>
        <color theme="1"/>
        <rFont val="Calibri"/>
        <family val="2"/>
        <scheme val="minor"/>
      </rPr>
      <t>La finalidad de este cuestionario es servir como guía orientativa para la categorización del Sistema de Información.</t>
    </r>
    <r>
      <rPr>
        <sz val="10"/>
        <color theme="1"/>
        <rFont val="Calibri"/>
        <family val="2"/>
        <scheme val="minor"/>
      </rPr>
      <t xml:space="preserve">
</t>
    </r>
    <r>
      <rPr>
        <b/>
        <sz val="10"/>
        <color theme="1"/>
        <rFont val="Calibri"/>
        <family val="2"/>
        <scheme val="minor"/>
      </rPr>
      <t>El cuestionario se divide en dos bloques</t>
    </r>
    <r>
      <rPr>
        <sz val="10"/>
        <color theme="1"/>
        <rFont val="Calibri"/>
        <family val="2"/>
        <scheme val="minor"/>
      </rPr>
      <t xml:space="preserve">:
</t>
    </r>
    <r>
      <rPr>
        <b/>
        <sz val="10"/>
        <color theme="1"/>
        <rFont val="Calibri"/>
        <family val="2"/>
        <scheme val="minor"/>
      </rPr>
      <t>En el primer bloque</t>
    </r>
    <r>
      <rPr>
        <sz val="10"/>
        <color theme="1"/>
        <rFont val="Calibri"/>
        <family val="2"/>
        <scheme val="minor"/>
      </rPr>
      <t xml:space="preserve"> </t>
    </r>
    <r>
      <rPr>
        <u/>
        <sz val="10"/>
        <color theme="1"/>
        <rFont val="Calibri"/>
        <family val="2"/>
        <scheme val="minor"/>
      </rPr>
      <t>se evalúan las dimensiones que afectan a la protección de la información: confidencialidad, integridad, trazabilidad y autenticidad</t>
    </r>
    <r>
      <rPr>
        <sz val="10"/>
        <color theme="1"/>
        <rFont val="Calibri"/>
        <family val="2"/>
        <scheme val="minor"/>
      </rPr>
      <t xml:space="preserve">. Estas dimensiones garantizan que los datos se mantengan accesibles únicamente para quienes estén autorizados, no sean alterados de forma indebida, provengan de fuentes legítimas y quede constancia de su tratamiento.
</t>
    </r>
    <r>
      <rPr>
        <b/>
        <sz val="10"/>
        <color theme="1"/>
        <rFont val="Calibri"/>
        <family val="2"/>
        <scheme val="minor"/>
      </rPr>
      <t xml:space="preserve">En el segundo bloque </t>
    </r>
    <r>
      <rPr>
        <u/>
        <sz val="10"/>
        <color theme="1"/>
        <rFont val="Calibri"/>
        <family val="2"/>
        <scheme val="minor"/>
      </rPr>
      <t>se aborda la dimensión relativa a los servicios: la disponibilidad</t>
    </r>
    <r>
      <rPr>
        <sz val="10"/>
        <color theme="1"/>
        <rFont val="Calibri"/>
        <family val="2"/>
        <scheme val="minor"/>
      </rPr>
      <t>, entendida como la capacidad de los sistemas de información para estar accesibles y operativos cuando se requieran.</t>
    </r>
  </si>
  <si>
    <t>1. La información que se trata en el Sistema de Información…</t>
  </si>
  <si>
    <t>(Marque la opción que más se ajuste a su Sistema de Información)</t>
  </si>
  <si>
    <r>
      <t xml:space="preserve">Es de carácter </t>
    </r>
    <r>
      <rPr>
        <b/>
        <sz val="11"/>
        <color theme="1"/>
        <rFont val="Calibri"/>
        <family val="2"/>
        <scheme val="minor"/>
      </rPr>
      <t>público</t>
    </r>
    <r>
      <rPr>
        <sz val="11"/>
        <color theme="1"/>
        <rFont val="Calibri"/>
        <family val="2"/>
        <scheme val="minor"/>
      </rPr>
      <t xml:space="preserve"> y puede ser </t>
    </r>
    <r>
      <rPr>
        <b/>
        <sz val="11"/>
        <color theme="1"/>
        <rFont val="Calibri"/>
        <family val="2"/>
        <scheme val="minor"/>
      </rPr>
      <t>accesible</t>
    </r>
    <r>
      <rPr>
        <sz val="11"/>
        <color theme="1"/>
        <rFont val="Calibri"/>
        <family val="2"/>
        <scheme val="minor"/>
      </rPr>
      <t xml:space="preserve"> por cualquier persona, dentro y fuera de la Administración de Justicia.</t>
    </r>
  </si>
  <si>
    <r>
      <t>Puede ser</t>
    </r>
    <r>
      <rPr>
        <b/>
        <sz val="11"/>
        <color theme="1"/>
        <rFont val="Calibri"/>
        <family val="2"/>
        <scheme val="minor"/>
      </rPr>
      <t xml:space="preserve"> conocida por cualquier trabajador de la Administración de Justicia</t>
    </r>
    <r>
      <rPr>
        <sz val="11"/>
        <color theme="1"/>
        <rFont val="Calibri"/>
        <family val="2"/>
        <scheme val="minor"/>
      </rPr>
      <t xml:space="preserve"> y terceros ajenos autorizados; la información contiene datos personales de categoría general.</t>
    </r>
  </si>
  <si>
    <r>
      <t xml:space="preserve">Solo puede ser </t>
    </r>
    <r>
      <rPr>
        <b/>
        <sz val="11"/>
        <color theme="1"/>
        <rFont val="Calibri"/>
        <family val="2"/>
        <scheme val="minor"/>
      </rPr>
      <t>conocida por ciertos trabajadores de la Administración de Justicia</t>
    </r>
    <r>
      <rPr>
        <sz val="11"/>
        <color theme="1"/>
        <rFont val="Calibri"/>
        <family val="2"/>
        <scheme val="minor"/>
      </rPr>
      <t xml:space="preserve"> que lo necesiten para el ejercicio de sus funciones; la información contiene datos personales de categoría general.				</t>
    </r>
  </si>
  <si>
    <r>
      <t xml:space="preserve">Solo puede ser conocida por un </t>
    </r>
    <r>
      <rPr>
        <b/>
        <sz val="11"/>
        <color theme="1"/>
        <rFont val="Calibri"/>
        <family val="2"/>
        <scheme val="minor"/>
      </rPr>
      <t>número muy reducido</t>
    </r>
    <r>
      <rPr>
        <sz val="11"/>
        <color theme="1"/>
        <rFont val="Calibri"/>
        <family val="2"/>
        <scheme val="minor"/>
      </rPr>
      <t xml:space="preserve"> de personas dentro de la Administración de Justicia; la información podría contener datos personales de categoría especial.</t>
    </r>
  </si>
  <si>
    <r>
      <t xml:space="preserve">2. Si la información que se trata en el Sistema de Información se hiciese pública o se divulgase y pudiese ser conocida por terceros que no deben tener acceso a ella…
</t>
    </r>
    <r>
      <rPr>
        <b/>
        <sz val="8"/>
        <color rgb="FFFF0000"/>
        <rFont val="Calibri"/>
        <family val="2"/>
        <scheme val="minor"/>
      </rPr>
      <t>(Marque la opción que más se ajuste a su Sistema de Información)</t>
    </r>
  </si>
  <si>
    <t>Perjuicio o impacto en los derechos de las personas</t>
  </si>
  <si>
    <r>
      <t xml:space="preserve">
No causaría ningún perjuicio o impacto </t>
    </r>
    <r>
      <rPr>
        <sz val="11"/>
        <color theme="1"/>
        <rFont val="Calibri"/>
        <family val="2"/>
        <scheme val="minor"/>
      </rPr>
      <t>en los derechos del interesado.</t>
    </r>
  </si>
  <si>
    <r>
      <t>Podría causar un</t>
    </r>
    <r>
      <rPr>
        <b/>
        <sz val="11"/>
        <color theme="1"/>
        <rFont val="Calibri"/>
        <family val="2"/>
        <scheme val="minor"/>
      </rPr>
      <t xml:space="preserve"> perjuicio o impacto leve</t>
    </r>
    <r>
      <rPr>
        <sz val="11"/>
        <color theme="1"/>
        <rFont val="Calibri"/>
        <family val="2"/>
        <scheme val="minor"/>
      </rPr>
      <t xml:space="preserve"> en los derechos del interesado. La información contiene datos personales de categoría general.</t>
    </r>
  </si>
  <si>
    <r>
      <t xml:space="preserve">Podría causar un </t>
    </r>
    <r>
      <rPr>
        <b/>
        <sz val="11"/>
        <color theme="1"/>
        <rFont val="Calibri"/>
        <family val="2"/>
        <scheme val="minor"/>
      </rPr>
      <t>perjuicio o impacto grave</t>
    </r>
    <r>
      <rPr>
        <sz val="11"/>
        <color theme="1"/>
        <rFont val="Calibri"/>
        <family val="2"/>
        <scheme val="minor"/>
      </rPr>
      <t xml:space="preserve"> en los derechos del interesado. La información contiene datos personales de categoría general.</t>
    </r>
  </si>
  <si>
    <r>
      <t xml:space="preserve">Podría causar un </t>
    </r>
    <r>
      <rPr>
        <b/>
        <sz val="11"/>
        <color theme="1"/>
        <rFont val="Calibri"/>
        <family val="2"/>
        <scheme val="minor"/>
      </rPr>
      <t>perjuicio o impacto muy grave</t>
    </r>
    <r>
      <rPr>
        <sz val="11"/>
        <color theme="1"/>
        <rFont val="Calibri"/>
        <family val="2"/>
        <scheme val="minor"/>
      </rPr>
      <t xml:space="preserve"> en los derechos del interesado. La información podría contener datos personales de categoría especial.</t>
    </r>
  </si>
  <si>
    <t>Reputacional</t>
  </si>
  <si>
    <r>
      <t xml:space="preserve">No supondría daño </t>
    </r>
    <r>
      <rPr>
        <sz val="11"/>
        <color theme="1"/>
        <rFont val="Calibri"/>
        <family val="2"/>
        <scheme val="minor"/>
      </rPr>
      <t>reputacional alguno.</t>
    </r>
  </si>
  <si>
    <r>
      <t xml:space="preserve">Supondría un </t>
    </r>
    <r>
      <rPr>
        <b/>
        <sz val="11"/>
        <color theme="1"/>
        <rFont val="Calibri"/>
        <family val="2"/>
        <scheme val="minor"/>
      </rPr>
      <t xml:space="preserve">daño moderado </t>
    </r>
    <r>
      <rPr>
        <sz val="11"/>
        <color theme="1"/>
        <rFont val="Calibri"/>
        <family val="2"/>
        <scheme val="minor"/>
      </rPr>
      <t xml:space="preserve">de imagen de la Administración de Justicia, centrado más en el hecho del error de publicación que por la sensibilidad de la información publicada en sí.				</t>
    </r>
  </si>
  <si>
    <r>
      <t xml:space="preserve">Supondría un </t>
    </r>
    <r>
      <rPr>
        <b/>
        <sz val="11"/>
        <color theme="1"/>
        <rFont val="Calibri"/>
        <family val="2"/>
        <scheme val="minor"/>
      </rPr>
      <t>daño reputacional importante</t>
    </r>
    <r>
      <rPr>
        <sz val="11"/>
        <color theme="1"/>
        <rFont val="Calibri"/>
        <family val="2"/>
        <scheme val="minor"/>
      </rPr>
      <t xml:space="preserve"> para la Administración de Justicia, pudiendo provocar protestas colectivas de algunos ciudadanos.</t>
    </r>
  </si>
  <si>
    <r>
      <t xml:space="preserve">Supondría una </t>
    </r>
    <r>
      <rPr>
        <b/>
        <sz val="11"/>
        <rFont val="Calibri"/>
        <family val="2"/>
        <scheme val="minor"/>
      </rPr>
      <t>pérdida de credibilidad e imagen irreversible</t>
    </r>
    <r>
      <rPr>
        <sz val="11"/>
        <rFont val="Calibri"/>
        <family val="2"/>
        <scheme val="minor"/>
      </rPr>
      <t xml:space="preserve"> para la Administración de Justicia de cara a los ciudadanos, pudiendo provocar protestas colectivas masivas e incluso alteraciones de orden público.</t>
    </r>
  </si>
  <si>
    <t>Legal</t>
  </si>
  <si>
    <r>
      <rPr>
        <b/>
        <sz val="11"/>
        <color theme="1"/>
        <rFont val="Calibri"/>
        <family val="2"/>
        <scheme val="minor"/>
      </rPr>
      <t xml:space="preserve">No supondría </t>
    </r>
    <r>
      <rPr>
        <sz val="11"/>
        <color theme="1"/>
        <rFont val="Calibri"/>
        <family val="2"/>
        <scheme val="minor"/>
      </rPr>
      <t>incumplimiento legal.</t>
    </r>
  </si>
  <si>
    <r>
      <t xml:space="preserve">Supondría un incumplimiento legal </t>
    </r>
    <r>
      <rPr>
        <b/>
        <sz val="11"/>
        <color theme="1"/>
        <rFont val="Calibri"/>
        <family val="2"/>
        <scheme val="minor"/>
      </rPr>
      <t>leve.</t>
    </r>
  </si>
  <si>
    <r>
      <t xml:space="preserve">Supondría un incumplimiento legal </t>
    </r>
    <r>
      <rPr>
        <b/>
        <sz val="11"/>
        <color theme="1"/>
        <rFont val="Calibri"/>
        <family val="2"/>
        <scheme val="minor"/>
      </rPr>
      <t>grave.</t>
    </r>
  </si>
  <si>
    <r>
      <t xml:space="preserve">Supondría un incumplimiento legal </t>
    </r>
    <r>
      <rPr>
        <b/>
        <sz val="11"/>
        <rFont val="Calibri"/>
        <family val="2"/>
        <scheme val="minor"/>
      </rPr>
      <t>muy grave.</t>
    </r>
  </si>
  <si>
    <t>1. Si la información que se trata en el Sistema de Información fuese alterada de manera no autorizada…</t>
  </si>
  <si>
    <r>
      <t>No causaría ningún perjuicio o impacto</t>
    </r>
    <r>
      <rPr>
        <sz val="11"/>
        <color theme="1"/>
        <rFont val="Calibri"/>
        <family val="2"/>
        <scheme val="minor"/>
      </rPr>
      <t xml:space="preserve"> en los derechos del interesado.</t>
    </r>
  </si>
  <si>
    <r>
      <t>Podría causar un</t>
    </r>
    <r>
      <rPr>
        <b/>
        <sz val="11"/>
        <color theme="1"/>
        <rFont val="Calibri"/>
        <family val="2"/>
        <scheme val="minor"/>
      </rPr>
      <t xml:space="preserve"> perjuicio o impacto leve </t>
    </r>
    <r>
      <rPr>
        <sz val="11"/>
        <color theme="1"/>
        <rFont val="Calibri"/>
        <family val="2"/>
        <scheme val="minor"/>
      </rPr>
      <t>en los derechos del interesado.</t>
    </r>
  </si>
  <si>
    <r>
      <t>Podría causar un</t>
    </r>
    <r>
      <rPr>
        <b/>
        <sz val="11"/>
        <color theme="1"/>
        <rFont val="Calibri"/>
        <family val="2"/>
        <scheme val="minor"/>
      </rPr>
      <t xml:space="preserve"> perjuicio o impacto grave</t>
    </r>
    <r>
      <rPr>
        <sz val="11"/>
        <color theme="1"/>
        <rFont val="Calibri"/>
        <family val="2"/>
        <scheme val="minor"/>
      </rPr>
      <t xml:space="preserve"> en los derechos del interesado.				</t>
    </r>
  </si>
  <si>
    <r>
      <t>Podría causar un</t>
    </r>
    <r>
      <rPr>
        <b/>
        <sz val="11"/>
        <color theme="1"/>
        <rFont val="Calibri"/>
        <family val="2"/>
        <scheme val="minor"/>
      </rPr>
      <t xml:space="preserve"> perjuicio o impacto muy grave</t>
    </r>
    <r>
      <rPr>
        <sz val="11"/>
        <color theme="1"/>
        <rFont val="Calibri"/>
        <family val="2"/>
        <scheme val="minor"/>
      </rPr>
      <t xml:space="preserve"> en los derechos del interesado.				</t>
    </r>
  </si>
  <si>
    <r>
      <t xml:space="preserve">No supondría daño reputacional </t>
    </r>
    <r>
      <rPr>
        <sz val="11"/>
        <color theme="1"/>
        <rFont val="Calibri"/>
        <family val="2"/>
        <scheme val="minor"/>
      </rPr>
      <t>alguno para la Administración de Justicia.</t>
    </r>
    <r>
      <rPr>
        <b/>
        <sz val="11"/>
        <color theme="1"/>
        <rFont val="Calibri"/>
        <family val="2"/>
        <scheme val="minor"/>
      </rPr>
      <t xml:space="preserve">				</t>
    </r>
  </si>
  <si>
    <r>
      <t xml:space="preserve">Supondría un </t>
    </r>
    <r>
      <rPr>
        <b/>
        <sz val="11"/>
        <color theme="1"/>
        <rFont val="Calibri"/>
        <family val="2"/>
        <scheme val="minor"/>
      </rPr>
      <t xml:space="preserve">daño moderado </t>
    </r>
    <r>
      <rPr>
        <sz val="11"/>
        <color theme="1"/>
        <rFont val="Calibri"/>
        <family val="2"/>
        <scheme val="minor"/>
      </rPr>
      <t xml:space="preserve">en la imagen de la Administración de Justicia, focalizado más en la existencia del error que en el contenido alterado en sí. Podría provocar pérdida de confianza pública y profesional.				</t>
    </r>
  </si>
  <si>
    <r>
      <t xml:space="preserve">Supondría un </t>
    </r>
    <r>
      <rPr>
        <b/>
        <sz val="11"/>
        <rFont val="Calibri"/>
        <family val="2"/>
        <scheme val="minor"/>
      </rPr>
      <t>daño reputacional</t>
    </r>
    <r>
      <rPr>
        <sz val="11"/>
        <rFont val="Calibri"/>
        <family val="2"/>
        <scheme val="minor"/>
      </rPr>
      <t xml:space="preserve"> importante para la Administración de Justicia, pudiendo provocar protestas colectivas de algunos ciudadanos.</t>
    </r>
  </si>
  <si>
    <r>
      <t xml:space="preserve">Supondría una </t>
    </r>
    <r>
      <rPr>
        <b/>
        <sz val="11"/>
        <rFont val="Calibri"/>
        <family val="2"/>
        <scheme val="minor"/>
      </rPr>
      <t>pérdida de credibilidad e imagen irreversible</t>
    </r>
    <r>
      <rPr>
        <sz val="11"/>
        <rFont val="Calibri"/>
        <family val="2"/>
        <scheme val="minor"/>
      </rPr>
      <t xml:space="preserve"> para la Administración de Justicia de cara a los ciudadanos, pudiendo provocar protestas colectivas masivas e incluso alteraciones de orden público.				</t>
    </r>
  </si>
  <si>
    <r>
      <rPr>
        <b/>
        <sz val="11"/>
        <color rgb="FF000000"/>
        <rFont val="Calibri"/>
        <scheme val="minor"/>
      </rPr>
      <t xml:space="preserve">1. Si no se pudiese saber quién ha realizado una acción (por ejemplo: acceder, consultar, eliminar, modificar, publicar...) sobre la información contenida en el Sistema de Información...
</t>
    </r>
    <r>
      <rPr>
        <b/>
        <i/>
        <sz val="9"/>
        <color rgb="FF000000"/>
        <rFont val="Calibri"/>
        <scheme val="minor"/>
      </rPr>
      <t>Considere para su valoración los sistemas de información más habituales, como los utilizados en Tribunales, Fiscalías, y sistemas auxiliares tales como INTCF, SIRAJ, PNJ, LexNET, o las sedes judiciales electrónicas, entre otros.</t>
    </r>
  </si>
  <si>
    <r>
      <t xml:space="preserve">No causaría ningún perjuicio o impacto </t>
    </r>
    <r>
      <rPr>
        <sz val="11"/>
        <color theme="1"/>
        <rFont val="Calibri"/>
        <family val="2"/>
        <scheme val="minor"/>
      </rPr>
      <t>en los derechos del interesado.</t>
    </r>
  </si>
  <si>
    <r>
      <t xml:space="preserve">Podría causar un </t>
    </r>
    <r>
      <rPr>
        <b/>
        <sz val="11"/>
        <color theme="1"/>
        <rFont val="Calibri"/>
        <family val="2"/>
        <scheme val="minor"/>
      </rPr>
      <t>perjuicio o impacto leve</t>
    </r>
    <r>
      <rPr>
        <sz val="11"/>
        <color theme="1"/>
        <rFont val="Calibri"/>
        <family val="2"/>
        <scheme val="minor"/>
      </rPr>
      <t xml:space="preserve"> en los derechos del interesado.</t>
    </r>
  </si>
  <si>
    <r>
      <t xml:space="preserve">Podría causar un </t>
    </r>
    <r>
      <rPr>
        <b/>
        <sz val="11"/>
        <rFont val="Calibri"/>
        <family val="2"/>
        <scheme val="minor"/>
      </rPr>
      <t>perjuicio o impacto grave</t>
    </r>
    <r>
      <rPr>
        <sz val="11"/>
        <rFont val="Calibri"/>
        <family val="2"/>
        <scheme val="minor"/>
      </rPr>
      <t xml:space="preserve"> en los derechos del interesado.</t>
    </r>
  </si>
  <si>
    <r>
      <t xml:space="preserve">Podría causar un </t>
    </r>
    <r>
      <rPr>
        <b/>
        <sz val="11"/>
        <rFont val="Calibri"/>
        <family val="2"/>
        <scheme val="minor"/>
      </rPr>
      <t>perjuicio o impacto muy grave</t>
    </r>
    <r>
      <rPr>
        <sz val="11"/>
        <rFont val="Calibri"/>
        <family val="2"/>
        <scheme val="minor"/>
      </rPr>
      <t xml:space="preserve"> en los derechos del interesado.</t>
    </r>
  </si>
  <si>
    <r>
      <rPr>
        <b/>
        <sz val="11"/>
        <color theme="1"/>
        <rFont val="Calibri"/>
        <family val="2"/>
        <scheme val="minor"/>
      </rPr>
      <t xml:space="preserve">No supondría daño reputacional </t>
    </r>
    <r>
      <rPr>
        <sz val="11"/>
        <color theme="1"/>
        <rFont val="Calibri"/>
        <family val="2"/>
        <scheme val="minor"/>
      </rPr>
      <t>alguno, ya que es irrelevante conocer quién realiza acciones sobre la información. Por ejemplo: un panel de acceso público con estadísticas judiciales agregadas.</t>
    </r>
  </si>
  <si>
    <r>
      <t>Supondría un</t>
    </r>
    <r>
      <rPr>
        <b/>
        <sz val="11"/>
        <color theme="1"/>
        <rFont val="Calibri"/>
        <family val="2"/>
        <scheme val="minor"/>
      </rPr>
      <t xml:space="preserve"> daño moderado </t>
    </r>
    <r>
      <rPr>
        <sz val="11"/>
        <color theme="1"/>
        <rFont val="Calibri"/>
        <family val="2"/>
        <scheme val="minor"/>
      </rPr>
      <t xml:space="preserve">en la imagen de la Administración de Justicia pero sin una pérdida de confianza generalizada. 				</t>
    </r>
  </si>
  <si>
    <r>
      <t xml:space="preserve">Supondría un </t>
    </r>
    <r>
      <rPr>
        <b/>
        <sz val="11"/>
        <color theme="1"/>
        <rFont val="Calibri"/>
        <family val="2"/>
        <scheme val="minor"/>
      </rPr>
      <t xml:space="preserve">daño reputacional importante </t>
    </r>
    <r>
      <rPr>
        <sz val="11"/>
        <color theme="1"/>
        <rFont val="Calibri"/>
        <family val="2"/>
        <scheme val="minor"/>
      </rPr>
      <t>para la Administración de Justicia, pudiendo provocar protestas colectivas de algunos ciudadanos.</t>
    </r>
  </si>
  <si>
    <r>
      <t xml:space="preserve">Supondría una </t>
    </r>
    <r>
      <rPr>
        <b/>
        <sz val="11"/>
        <color theme="1"/>
        <rFont val="Calibri"/>
        <family val="2"/>
        <scheme val="minor"/>
      </rPr>
      <t>pérdida de credibilidad e imagen irreversible</t>
    </r>
    <r>
      <rPr>
        <sz val="11"/>
        <color theme="1"/>
        <rFont val="Calibri"/>
        <family val="2"/>
        <scheme val="minor"/>
      </rPr>
      <t xml:space="preserve"> para la Administración de Justicia de cara a los ciudadanos, pudiendo provocar protestas colectivas masivas e incluso alteraciones de orden público.</t>
    </r>
  </si>
  <si>
    <t>1. La imposibilidad de garantizar la veracidad de la información contenida en cualquiera de los documentos o actuaciones procesales que integran el Sistema de Información supondría…</t>
  </si>
  <si>
    <r>
      <rPr>
        <b/>
        <sz val="11"/>
        <color theme="1"/>
        <rFont val="Calibri"/>
        <family val="2"/>
        <scheme val="minor"/>
      </rPr>
      <t xml:space="preserve">No supondría daño reputacional </t>
    </r>
    <r>
      <rPr>
        <sz val="11"/>
        <color theme="1"/>
        <rFont val="Calibri"/>
        <family val="2"/>
        <scheme val="minor"/>
      </rPr>
      <t>alguno para la Administración de Justicia.</t>
    </r>
  </si>
  <si>
    <r>
      <t xml:space="preserve">Supondría un </t>
    </r>
    <r>
      <rPr>
        <b/>
        <sz val="11"/>
        <color theme="1"/>
        <rFont val="Calibri"/>
        <family val="2"/>
        <scheme val="minor"/>
      </rPr>
      <t>daño moderado</t>
    </r>
    <r>
      <rPr>
        <sz val="11"/>
        <color theme="1"/>
        <rFont val="Calibri"/>
        <family val="2"/>
        <scheme val="minor"/>
      </rPr>
      <t xml:space="preserve"> en la imagen de la Administración de Justicia, focalizado más en la existencia del error que en el contenido alterado en sí. Podría provocar pérdida de confianza pública y profesional.</t>
    </r>
  </si>
  <si>
    <r>
      <t xml:space="preserve">Supondría una </t>
    </r>
    <r>
      <rPr>
        <b/>
        <sz val="11"/>
        <color theme="1"/>
        <rFont val="Calibri"/>
        <family val="2"/>
        <scheme val="minor"/>
      </rPr>
      <t>pérdida de credibilidad e imagen irreversible</t>
    </r>
    <r>
      <rPr>
        <sz val="11"/>
        <color theme="1"/>
        <rFont val="Calibri"/>
        <family val="2"/>
        <scheme val="minor"/>
      </rPr>
      <t xml:space="preserve"> para la Administración de Justicia: aplicable, por ejemplo, en situaciones de falsedad sistemática o suplantación de actuaciones judiciales, que puedan ser percibidas como corrupción, manipulación de justicia o vulneración sistemática de derechos. </t>
    </r>
  </si>
  <si>
    <t>CUESTIONARIO RELATIVO A LA CATEGORIZACIÓN 
DE LOS SISTEMAS DE INFORMACIÓN (D)</t>
  </si>
  <si>
    <t xml:space="preserve">
En este segundo bloque se aborda la dimensión relativa a los servicios: la disponibilidad, la cual resulta fundamental para asegurar la continuidad de la actividad judicial, ya que una interrupción en el acceso a los sistemas —ya sea por fallos técnicos, ciberataques o cualquier otro incidente— podría paralizar procedimientos, retrasar resoluciones o impedir el ejercicio efectivo de derechos fundamentales.
Permite establecer prioridades y ayuda a determinar el orden en que los servicios se deben ir restableciendo para poder cumplir con los objetivos de la Administración de Justicia, en el menor tiempo posible.</t>
  </si>
  <si>
    <t xml:space="preserve">1.- Refiriéndonos al momento de mayor actividad durante el año. 
 ¿Cuál de las siguientes afirmaciones describe mejor el Sistema de Información bajo su responsabilidad? </t>
  </si>
  <si>
    <t>El Sistema de Información no colabora directamente con el objetivo de la Administración de Justicia pero facilita el desempeño de otros Sistemas de Información que sí lo hacen.</t>
  </si>
  <si>
    <t>Los resultados obtenidos del Sistema de Información son utilizados para facilitar el cumplimiento de los objetivos de la Administración de Justicia, su ausencia dificultaría pero no impediría que se alcanzaran los objetivos, ya que se puede realizar el trámite por un medio alternativo.</t>
  </si>
  <si>
    <t>Su ausencia representaría un impedimento para que se alcanzaran algunos de los objetivos de la Administración de Justicia.</t>
  </si>
  <si>
    <t>Sin este Sistema de Información la Administración de Justicia no sería capaz de alcanzar ninguno de sus objetivos. Por ejemplo: Sistema de registros administrativos de apoyo a la Administración de Justicia, al no poder consultar y comprobar la peligrosidad de un detenido, la existencia de una medida cautelar, o de una requisitoria cuyo conocimiento hubiera facilitado la detención, y evitado los riesgos para los derechos de los ciudadanos.</t>
  </si>
  <si>
    <t>2.- En caso de que el personal de la Administración de Justicia a cargo de la gestión del Sistema de Información no pueda acceder a las oficinas.</t>
  </si>
  <si>
    <t>Tienen los recursos para trabajar en forma remota.</t>
  </si>
  <si>
    <t>Pueden trabajar en remoto, pero habría que suministrarles el equipamiento.</t>
  </si>
  <si>
    <t>No es posible el trabajo en remoto, pero se podría habilitar otro centro.</t>
  </si>
  <si>
    <t xml:space="preserve">No hay posibilidad de trabajar en un sitio distinto a la oficina. </t>
  </si>
  <si>
    <t>3.- Indique la cantidad de recursos necesarios por el SI para mantenerse operativo.</t>
  </si>
  <si>
    <t>El funcionamiento del SI requiere  servidores de uso exclusivo.</t>
  </si>
  <si>
    <t>El funcionamiento del SI hace uso de servidores que pueden ser de uso compartido (Virtualización)</t>
  </si>
  <si>
    <t>El funcionamiento del SI no requiere del uso de servidores pero si de ordenadores personales.</t>
  </si>
  <si>
    <t xml:space="preserve">El SI no requiere el uso de equipos informáticos. </t>
  </si>
  <si>
    <t>Otro, describa brevemente:</t>
  </si>
  <si>
    <t>3.- Indique la respuesta que mejor describe al grupo de usuarios del servicio.</t>
  </si>
  <si>
    <t>El Sistema de Información es utilizado por una única unidad interna dentro de la Administración de Justicia, sin acceso al público.</t>
  </si>
  <si>
    <t>El Sistema de Información es utilizado por varias unidades dentro de la Administración de Justicia, sin acceso al público.</t>
  </si>
  <si>
    <t>El Sistema de Información es utilizado por varias unidades de la Administración de Justicia con acceso a otras AAPP o ciudadanos.</t>
  </si>
  <si>
    <t>El Sistema de Información es utilizado por ciudadanos y profesionales externos.</t>
  </si>
  <si>
    <t>4.- Requerimientos de monitorización.</t>
  </si>
  <si>
    <t>El SI se monitoriza 24/7</t>
  </si>
  <si>
    <t>El SI se monitoriza en horario de oficina.</t>
  </si>
  <si>
    <t>Se comprueba el funcionamiento del SI al menos una vez a la semana.</t>
  </si>
  <si>
    <t>No se verifica el funcionamiento del SI, sólo cuando algún usuario reporta que ha ocurrido una incidencia</t>
  </si>
  <si>
    <t xml:space="preserve">Otro, describa brevemente: </t>
  </si>
  <si>
    <t>4.- El tiempo máximo aceptable que el Sistema de Información puede estar fuera de servicio.</t>
  </si>
  <si>
    <t>4hrs o menos</t>
  </si>
  <si>
    <t>Entre 4 y 24hrs</t>
  </si>
  <si>
    <t>Entre 1 y 5 días</t>
  </si>
  <si>
    <t>más de 5 días</t>
  </si>
  <si>
    <t>Incluya el período del año en que tiene mayor actividad el Sistema de Información.</t>
  </si>
  <si>
    <r>
      <t xml:space="preserve">(Si ha seleccionado </t>
    </r>
    <r>
      <rPr>
        <b/>
        <sz val="8"/>
        <color rgb="FFFF0000"/>
        <rFont val="Calibri"/>
        <family val="2"/>
      </rPr>
      <t>4Hrs. o menos</t>
    </r>
    <r>
      <rPr>
        <sz val="8"/>
        <color rgb="FFFF0000"/>
        <rFont val="Calibri"/>
        <family val="2"/>
      </rPr>
      <t>. es necesario que indique los meses de mayor actividad)</t>
    </r>
  </si>
  <si>
    <t xml:space="preserve">      enero          febrero         marzo                  abril                  mayo                       junio
      julio              agosto          septiembre          octubre           noviembre           diciembre</t>
  </si>
  <si>
    <t>5.- Pérdida aceptable de los datos introducidos en el Sistema de Información hasta la caída del mismo desde el último salvado de información.</t>
  </si>
  <si>
    <t>Nombre</t>
  </si>
  <si>
    <t>Descripción</t>
  </si>
  <si>
    <t>Pregunta</t>
  </si>
  <si>
    <t>Resultados</t>
  </si>
  <si>
    <t>VALORACIÓN IMPACTO</t>
  </si>
  <si>
    <t>Útil</t>
  </si>
  <si>
    <t xml:space="preserve"> El SI no colabora directamente con el objetivo de la organización pero facilita el desempeño de otros SI que sí lo hacen.</t>
  </si>
  <si>
    <t>Necesario</t>
  </si>
  <si>
    <t xml:space="preserve">  Los resultados obtenidos del SI son utilizados para facilitar el cumplimiento de los objetivos de la organización, su ausencia no representaría un impedimento para que se alcanzaran los objetivos.</t>
  </si>
  <si>
    <t>Vital</t>
  </si>
  <si>
    <t xml:space="preserve"> Su ausencia representaría un impedimento para que se alcanzaran algunos de los objetvos de la organización.</t>
  </si>
  <si>
    <t>Crítico</t>
  </si>
  <si>
    <t xml:space="preserve"> Sin él SI la organización no sería capáz de alcanzar ninguno de sus objetivos.</t>
  </si>
  <si>
    <t>Otro</t>
  </si>
  <si>
    <t>CATEGORIA SI</t>
  </si>
  <si>
    <t>SISTEMA</t>
  </si>
  <si>
    <t>Flexible</t>
  </si>
  <si>
    <t>Condicionado</t>
  </si>
  <si>
    <t>Pueden trabajar en remoto pero habría que suministrarles el equipamiento.</t>
  </si>
  <si>
    <t>Posible</t>
  </si>
  <si>
    <t>Imposible</t>
  </si>
  <si>
    <t>Único</t>
  </si>
  <si>
    <t>El SI es utilizado por una única unidad sin acceso al público.</t>
  </si>
  <si>
    <t>Múltiple</t>
  </si>
  <si>
    <t>EL SI es utilizado por varias unidades en la administración pública, sin acceso al público.</t>
  </si>
  <si>
    <t>UniPublica</t>
  </si>
  <si>
    <t>El SI es utilizado por una única unidad con acceso a los ciudadanos.</t>
  </si>
  <si>
    <t>MultiPublica</t>
  </si>
  <si>
    <t>EL SI es utilizado por varias unidades en la administración pública, con acceso a los ciudadanos.</t>
  </si>
  <si>
    <t>Otros</t>
  </si>
  <si>
    <t>24Hrs</t>
  </si>
  <si>
    <t>Oficina</t>
  </si>
  <si>
    <t>No se considera en este análisis de impacto</t>
  </si>
  <si>
    <t>Semanal</t>
  </si>
  <si>
    <t>Nunca</t>
  </si>
  <si>
    <r>
      <t xml:space="preserve">Valoración de la </t>
    </r>
    <r>
      <rPr>
        <sz val="11"/>
        <color rgb="FF993366"/>
        <rFont val="Calibri"/>
        <family val="2"/>
        <scheme val="minor"/>
      </rPr>
      <t>DISPONIBILIDAD</t>
    </r>
  </si>
  <si>
    <t>enero</t>
  </si>
  <si>
    <t>mayo</t>
  </si>
  <si>
    <t>septiembre</t>
  </si>
  <si>
    <t>más 5</t>
  </si>
  <si>
    <t>Más de 5 días</t>
  </si>
  <si>
    <t>febrero</t>
  </si>
  <si>
    <t>junio</t>
  </si>
  <si>
    <t>octubre</t>
  </si>
  <si>
    <t>1 a 5</t>
  </si>
  <si>
    <t>Entre 1 y 5 dias</t>
  </si>
  <si>
    <t>marzo</t>
  </si>
  <si>
    <t>julio</t>
  </si>
  <si>
    <t>noviembre</t>
  </si>
  <si>
    <t>4 a 24 Hrs</t>
  </si>
  <si>
    <t>abril</t>
  </si>
  <si>
    <t>agosto</t>
  </si>
  <si>
    <t>diciembre</t>
  </si>
  <si>
    <t>RESUMEN:</t>
  </si>
  <si>
    <t>4 o menos</t>
  </si>
  <si>
    <t>4 a 24</t>
  </si>
  <si>
    <t>mas de 5</t>
  </si>
  <si>
    <t>Confidencialidad</t>
  </si>
  <si>
    <r>
      <t xml:space="preserve">Valoración de la </t>
    </r>
    <r>
      <rPr>
        <sz val="11"/>
        <color rgb="FF993366"/>
        <rFont val="Calibri"/>
        <family val="2"/>
        <scheme val="minor"/>
      </rPr>
      <t>CONFIDENCIALIDAD</t>
    </r>
  </si>
  <si>
    <t>Integridad</t>
  </si>
  <si>
    <r>
      <t xml:space="preserve">Valoración de la </t>
    </r>
    <r>
      <rPr>
        <sz val="11"/>
        <color rgb="FF993366"/>
        <rFont val="Calibri"/>
        <family val="2"/>
        <scheme val="minor"/>
      </rPr>
      <t>INTEGRIDAD</t>
    </r>
  </si>
  <si>
    <t>Trazabilidad</t>
  </si>
  <si>
    <r>
      <t xml:space="preserve">Valoración de la </t>
    </r>
    <r>
      <rPr>
        <sz val="11"/>
        <color rgb="FF993366"/>
        <rFont val="Calibri"/>
        <family val="2"/>
        <scheme val="minor"/>
      </rPr>
      <t>TRAZABILIDAD</t>
    </r>
  </si>
  <si>
    <t>Autenticidad</t>
  </si>
  <si>
    <r>
      <t xml:space="preserve">Valoración de la </t>
    </r>
    <r>
      <rPr>
        <sz val="11"/>
        <color rgb="FF993366"/>
        <rFont val="Calibri"/>
        <family val="2"/>
        <scheme val="minor"/>
      </rPr>
      <t>AUTENTICIDAD</t>
    </r>
  </si>
  <si>
    <t>Datos Pers</t>
  </si>
  <si>
    <t>CATEGORÍA Sistema de Información</t>
  </si>
  <si>
    <t>CUESTIONARIO SISTEMA DE INFORMACIÓN CATEGORÍA ALTA (D)</t>
  </si>
  <si>
    <r>
      <t>Estas cuestiones han sido elaboradas exclusivamente para sistemas de</t>
    </r>
    <r>
      <rPr>
        <b/>
        <sz val="11"/>
        <color theme="1"/>
        <rFont val="Calibri"/>
        <family val="2"/>
        <scheme val="minor"/>
      </rPr>
      <t xml:space="preserve"> categoría ALTA</t>
    </r>
    <r>
      <rPr>
        <sz val="11"/>
        <color theme="1"/>
        <rFont val="Calibri"/>
        <family val="2"/>
        <scheme val="minor"/>
      </rPr>
      <t xml:space="preserve">, con la intención de </t>
    </r>
    <r>
      <rPr>
        <sz val="11"/>
        <rFont val="Calibri"/>
        <family val="2"/>
        <scheme val="minor"/>
      </rPr>
      <t>ahondar</t>
    </r>
    <r>
      <rPr>
        <sz val="11"/>
        <color theme="1"/>
        <rFont val="Calibri"/>
        <family val="2"/>
        <scheme val="minor"/>
      </rPr>
      <t xml:space="preserve"> aún más en ciertos aspectos que nos permitan determinar </t>
    </r>
    <r>
      <rPr>
        <u/>
        <sz val="11"/>
        <color theme="1"/>
        <rFont val="Calibri"/>
        <family val="2"/>
        <scheme val="minor"/>
      </rPr>
      <t xml:space="preserve">la gravedad de los daños que supondría la materialización de un incidente que afectase a la </t>
    </r>
    <r>
      <rPr>
        <b/>
        <sz val="11"/>
        <color theme="1"/>
        <rFont val="Calibri"/>
        <family val="2"/>
        <scheme val="minor"/>
      </rPr>
      <t>disponibilidad (D) del Sistema de Información.</t>
    </r>
    <r>
      <rPr>
        <sz val="11"/>
        <color theme="1"/>
        <rFont val="Calibri"/>
        <family val="2"/>
        <scheme val="minor"/>
      </rPr>
      <t xml:space="preserve">
Al finalizar el cuestionario, se generará una categorización final del sistema de información.</t>
    </r>
  </si>
  <si>
    <t>CUESTIONARIO ALTO</t>
  </si>
  <si>
    <r>
      <t>1. ¿La indisponibilidad del Sistema de Información podría afectar a la seguridad jurídica y a los derechos fundamentales de las personas, poniendo en peligro su libertad, derecho a la tutela judicial efectiva o garantías procesales?</t>
    </r>
    <r>
      <rPr>
        <sz val="11"/>
        <color theme="1"/>
        <rFont val="Calibri"/>
        <family val="2"/>
        <scheme val="minor"/>
      </rPr>
      <t xml:space="preserve"> (Ejemplo: la imposibilidad de acceder en tiempo real a resoluciones judiciales, órdenes de protección o mandamientos de prisión podría dejar a una persona desprotegida frente a situaciones de violencia, facilitar una fuga, o impedir la correcta actuación de las fuerzas de seguridad).</t>
    </r>
  </si>
  <si>
    <t>Respuesta</t>
  </si>
  <si>
    <t>SÍ</t>
  </si>
  <si>
    <t>NO</t>
  </si>
  <si>
    <t xml:space="preserve">Si la respuesta es SÍ, justifique la respuesta: </t>
  </si>
  <si>
    <r>
      <t>2. Si el incumplimiento se debiese a una causa de fuerza mayor, ¿supondría  los mismos efectos y consecuencias para la Administración de Justicia sin posibilidad de resarcirlos?</t>
    </r>
    <r>
      <rPr>
        <sz val="11"/>
        <color theme="1"/>
        <rFont val="Calibri"/>
        <family val="2"/>
        <scheme val="minor"/>
      </rPr>
      <t xml:space="preserve"> (Ejemplo: un desastre natural, un ataque terrorista o una catástrofe grave que provoque la interrupción temporal de sistemas judiciales críticos podría ser comprendido por los ciudadanos y operadores jurídicos, quienes esperarían un tiempo prudencial para la recuperación del servicio sin perder confianza ni cuestionar la integridad de la Administración de Justicia. En estos casos, el impacto reputacional y legal podría ser menor y parcialmente resarcible).</t>
    </r>
  </si>
  <si>
    <r>
      <t xml:space="preserve">3. ¿La indisponibilidad del servicio supondría una pérdida reputacional irreparable para la Administración de Justicia? </t>
    </r>
    <r>
      <rPr>
        <sz val="11"/>
        <color theme="1"/>
        <rFont val="Calibri"/>
        <family val="2"/>
        <scheme val="minor"/>
      </rPr>
      <t>(Ejemplo: la interrupción prolongada del sistema de gestión de expedientes penales, que impida el seguimiento de procesos judiciales, la notificación a las partes implicadas y la ejecución de sentencias).</t>
    </r>
  </si>
  <si>
    <r>
      <t xml:space="preserve">4. ¿La indisponibilidad del sistema supondría un incumplimiento legal grave e irreparable? </t>
    </r>
    <r>
      <rPr>
        <sz val="11"/>
        <color theme="1"/>
        <rFont val="Calibri"/>
        <family val="2"/>
        <scheme val="minor"/>
      </rPr>
      <t>(Ejemplo: la caída prolongada de LexNET, impediría el cumplimiento de plazos legales y el derecho de las partes a ser informadas oportunamente, lo que podría derivar en nulidades procesales).</t>
    </r>
  </si>
  <si>
    <r>
      <t xml:space="preserve">5. ¿La indisponibilidad del sistema supondría un incumplimiento de plazos legales sin posibilidad de prórroga? </t>
    </r>
    <r>
      <rPr>
        <sz val="11"/>
        <color theme="1"/>
        <rFont val="Calibri"/>
        <family val="2"/>
        <scheme val="minor"/>
      </rPr>
      <t>(Ejemplo: la caída de LexNET u otras plataformas de gestión procesal electrónica podría provocar la pérdida del derecho a recurrir o interponer medios de defensa, afectando gravemente a la tutela judicial efectiva y generando consecuencias legales irreversibles)</t>
    </r>
  </si>
  <si>
    <t>Pregunta 1</t>
  </si>
  <si>
    <t>Resultado Final</t>
  </si>
  <si>
    <t>Resultado</t>
  </si>
  <si>
    <t>Pregunta 2</t>
  </si>
  <si>
    <t>Pregunta 3</t>
  </si>
  <si>
    <t>Pregunta 4</t>
  </si>
  <si>
    <t>Pregunta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</si>
</sst>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_€_-;\-* #,##0\ _€_-;_-* &quot;-&quot;\ _€_-;_-@_-"/>
  </numFmts>
  <fonts count="27" x14ac:knownFonts="1">
    <font>
      <sz val="11"/>
      <color theme="1"/>
      <name val="Calibri"/>
      <family val="2"/>
      <scheme val="minor"/>
    </font>
    <font>
      <b/>
      <sz val="11"/>
      <color theme="1"/>
      <name val="Calibri"/>
      <family val="2"/>
      <scheme val="minor"/>
    </font>
    <font>
      <b/>
      <sz val="11"/>
      <color theme="0" tint="-0.14999847407452621"/>
      <name val="Calibri"/>
      <family val="2"/>
      <scheme val="minor"/>
    </font>
    <font>
      <b/>
      <sz val="12"/>
      <color theme="0" tint="-4.9989318521683403E-2"/>
      <name val="Arial"/>
      <family val="2"/>
    </font>
    <font>
      <b/>
      <sz val="36"/>
      <color theme="1"/>
      <name val="Arial Black"/>
      <family val="2"/>
    </font>
    <font>
      <sz val="8"/>
      <color theme="1"/>
      <name val="Calibri"/>
      <family val="2"/>
      <scheme val="minor"/>
    </font>
    <font>
      <b/>
      <sz val="11"/>
      <color theme="0"/>
      <name val="Calibri"/>
      <family val="2"/>
      <scheme val="minor"/>
    </font>
    <font>
      <sz val="8"/>
      <color rgb="FFFF0000"/>
      <name val="Calibri"/>
      <family val="2"/>
      <scheme val="minor"/>
    </font>
    <font>
      <sz val="11"/>
      <color rgb="FF993366"/>
      <name val="Calibri"/>
      <family val="2"/>
      <scheme val="minor"/>
    </font>
    <font>
      <b/>
      <sz val="14"/>
      <color theme="1"/>
      <name val="Arial"/>
      <family val="2"/>
    </font>
    <font>
      <b/>
      <sz val="14"/>
      <color rgb="FF0070C0"/>
      <name val="Arial"/>
      <family val="2"/>
    </font>
    <font>
      <sz val="18"/>
      <color theme="1"/>
      <name val="Arial Black"/>
      <family val="2"/>
    </font>
    <font>
      <sz val="10"/>
      <color rgb="FF002060"/>
      <name val="Calibri"/>
      <family val="2"/>
      <scheme val="minor"/>
    </font>
    <font>
      <sz val="8"/>
      <color rgb="FFFF0000"/>
      <name val="Calibri"/>
      <family val="2"/>
    </font>
    <font>
      <b/>
      <sz val="8"/>
      <color rgb="FFFF0000"/>
      <name val="Calibri"/>
      <family val="2"/>
    </font>
    <font>
      <sz val="11"/>
      <color theme="0"/>
      <name val="Calibri"/>
      <family val="2"/>
      <scheme val="minor"/>
    </font>
    <font>
      <sz val="11"/>
      <name val="Calibri"/>
      <family val="2"/>
      <scheme val="minor"/>
    </font>
    <font>
      <b/>
      <sz val="11"/>
      <name val="Calibri"/>
      <family val="2"/>
      <scheme val="minor"/>
    </font>
    <font>
      <sz val="10"/>
      <color theme="1"/>
      <name val="Calibri"/>
      <family val="2"/>
      <scheme val="minor"/>
    </font>
    <font>
      <b/>
      <sz val="10"/>
      <color theme="1"/>
      <name val="Calibri"/>
      <family val="2"/>
      <scheme val="minor"/>
    </font>
    <font>
      <u/>
      <sz val="10"/>
      <color theme="1"/>
      <name val="Calibri"/>
      <family val="2"/>
      <scheme val="minor"/>
    </font>
    <font>
      <b/>
      <sz val="8"/>
      <color rgb="FFFF0000"/>
      <name val="Calibri"/>
      <family val="2"/>
      <scheme val="minor"/>
    </font>
    <font>
      <b/>
      <sz val="11"/>
      <color theme="1"/>
      <name val="Calibri"/>
      <family val="2"/>
    </font>
    <font>
      <b/>
      <sz val="18"/>
      <name val="Calibri"/>
      <family val="2"/>
      <scheme val="minor"/>
    </font>
    <font>
      <u/>
      <sz val="11"/>
      <color theme="1"/>
      <name val="Calibri"/>
      <family val="2"/>
      <scheme val="minor"/>
    </font>
    <font>
      <b/>
      <sz val="11"/>
      <color rgb="FF000000"/>
      <name val="Calibri"/>
      <scheme val="minor"/>
    </font>
    <font>
      <b/>
      <i/>
      <sz val="9"/>
      <color rgb="FF000000"/>
      <name val="Calibri"/>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70C0"/>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ck">
        <color indexed="64"/>
      </bottom>
      <diagonal/>
    </border>
    <border>
      <left/>
      <right/>
      <top/>
      <bottom style="thick">
        <color indexed="64"/>
      </bottom>
      <diagonal/>
    </border>
  </borders>
  <cellStyleXfs count="1">
    <xf numFmtId="0" fontId="0" fillId="0" borderId="0"/>
  </cellStyleXfs>
  <cellXfs count="217">
    <xf numFmtId="0" fontId="0" fillId="0" borderId="0" xfId="0"/>
    <xf numFmtId="0" fontId="1" fillId="0" borderId="0" xfId="0" applyFont="1"/>
    <xf numFmtId="0" fontId="0" fillId="0" borderId="0" xfId="0" applyAlignment="1">
      <alignment horizontal="center"/>
    </xf>
    <xf numFmtId="0" fontId="0" fillId="0" borderId="0" xfId="0" applyAlignment="1">
      <alignment horizontal="left" vertical="top" wrapText="1"/>
    </xf>
    <xf numFmtId="0" fontId="1" fillId="0" borderId="0" xfId="0" applyFont="1" applyAlignment="1">
      <alignment vertical="top"/>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 fillId="0" borderId="0" xfId="0" applyFont="1" applyAlignment="1">
      <alignment vertical="center"/>
    </xf>
    <xf numFmtId="0" fontId="0" fillId="0" borderId="0" xfId="0" applyAlignment="1">
      <alignment vertical="center"/>
    </xf>
    <xf numFmtId="0" fontId="0" fillId="0" borderId="0" xfId="0" applyAlignment="1">
      <alignment vertical="top" wrapText="1"/>
    </xf>
    <xf numFmtId="0" fontId="1" fillId="0" borderId="0" xfId="0" applyFont="1" applyAlignment="1">
      <alignment horizontal="left" vertical="center"/>
    </xf>
    <xf numFmtId="0" fontId="1" fillId="0" borderId="0" xfId="0" applyFont="1" applyAlignment="1">
      <alignment horizontal="left"/>
    </xf>
    <xf numFmtId="0" fontId="1" fillId="0" borderId="1" xfId="0" applyFont="1" applyBorder="1" applyAlignment="1">
      <alignment horizontal="center"/>
    </xf>
    <xf numFmtId="0" fontId="1" fillId="3" borderId="16" xfId="0" applyFont="1" applyFill="1" applyBorder="1"/>
    <xf numFmtId="0" fontId="0" fillId="3" borderId="17" xfId="0" applyFill="1" applyBorder="1"/>
    <xf numFmtId="0" fontId="0" fillId="0" borderId="19" xfId="0" applyBorder="1" applyAlignment="1">
      <alignment horizontal="center"/>
    </xf>
    <xf numFmtId="0" fontId="0" fillId="0" borderId="20" xfId="0" applyBorder="1" applyAlignment="1">
      <alignment horizontal="center"/>
    </xf>
    <xf numFmtId="0" fontId="0" fillId="2" borderId="0" xfId="0" applyFill="1"/>
    <xf numFmtId="0" fontId="1" fillId="2" borderId="0" xfId="0" applyFont="1" applyFill="1"/>
    <xf numFmtId="0" fontId="0" fillId="2" borderId="0" xfId="0" applyFill="1" applyAlignment="1">
      <alignment horizontal="center"/>
    </xf>
    <xf numFmtId="0" fontId="0" fillId="2" borderId="5" xfId="0" applyFill="1" applyBorder="1"/>
    <xf numFmtId="0" fontId="0" fillId="2" borderId="6" xfId="0" applyFill="1" applyBorder="1"/>
    <xf numFmtId="0" fontId="5" fillId="2" borderId="3" xfId="0" applyFont="1" applyFill="1" applyBorder="1" applyAlignment="1">
      <alignment horizontal="left" vertical="top" wrapText="1"/>
    </xf>
    <xf numFmtId="0" fontId="1" fillId="2" borderId="0" xfId="0" applyFont="1" applyFill="1" applyAlignment="1">
      <alignment vertical="center" wrapText="1"/>
    </xf>
    <xf numFmtId="0" fontId="1" fillId="2" borderId="7" xfId="0" applyFont="1" applyFill="1" applyBorder="1" applyAlignment="1">
      <alignment vertical="center" wrapText="1"/>
    </xf>
    <xf numFmtId="0" fontId="1" fillId="2" borderId="3" xfId="0" applyFont="1" applyFill="1" applyBorder="1" applyAlignment="1">
      <alignment vertical="center" wrapText="1"/>
    </xf>
    <xf numFmtId="0" fontId="0" fillId="2" borderId="3"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2" borderId="10" xfId="0" applyFill="1" applyBorder="1" applyAlignment="1">
      <alignment vertical="top" wrapText="1"/>
    </xf>
    <xf numFmtId="0" fontId="1" fillId="2" borderId="3" xfId="0" applyFont="1" applyFill="1" applyBorder="1" applyAlignment="1">
      <alignment horizontal="center"/>
    </xf>
    <xf numFmtId="0" fontId="1" fillId="2" borderId="0" xfId="0" applyFont="1" applyFill="1" applyAlignment="1">
      <alignment horizontal="center"/>
    </xf>
    <xf numFmtId="0" fontId="12" fillId="0" borderId="0" xfId="0" applyFont="1" applyAlignment="1">
      <alignment horizontal="left" vertical="center" indent="5"/>
    </xf>
    <xf numFmtId="0" fontId="0" fillId="2" borderId="7" xfId="0" applyFill="1" applyBorder="1"/>
    <xf numFmtId="0" fontId="0" fillId="2" borderId="0" xfId="0" applyFill="1" applyAlignment="1">
      <alignment horizontal="left" vertical="center"/>
    </xf>
    <xf numFmtId="0" fontId="0" fillId="2" borderId="0" xfId="0" applyFill="1" applyAlignment="1">
      <alignment horizontal="left" vertical="top"/>
    </xf>
    <xf numFmtId="0" fontId="0" fillId="2" borderId="0" xfId="0" applyFill="1" applyAlignment="1">
      <alignment vertical="top"/>
    </xf>
    <xf numFmtId="0" fontId="0" fillId="2" borderId="3" xfId="0" applyFill="1" applyBorder="1"/>
    <xf numFmtId="0" fontId="0" fillId="2" borderId="8" xfId="0" applyFill="1" applyBorder="1"/>
    <xf numFmtId="0" fontId="0" fillId="2" borderId="3"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0" fillId="0" borderId="22" xfId="0" applyBorder="1"/>
    <xf numFmtId="0" fontId="1" fillId="0" borderId="0" xfId="0" applyFont="1" applyAlignment="1">
      <alignment horizontal="right"/>
    </xf>
    <xf numFmtId="0" fontId="0" fillId="0" borderId="22" xfId="0" applyBorder="1" applyAlignment="1">
      <alignment horizontal="center"/>
    </xf>
    <xf numFmtId="0" fontId="0" fillId="2" borderId="0" xfId="0" applyFill="1" applyAlignment="1">
      <alignment vertical="center"/>
    </xf>
    <xf numFmtId="2" fontId="0" fillId="0" borderId="1" xfId="0" applyNumberFormat="1" applyBorder="1" applyAlignment="1">
      <alignment horizontal="center" vertical="center"/>
    </xf>
    <xf numFmtId="0" fontId="0" fillId="0" borderId="4" xfId="0" applyBorder="1" applyAlignment="1">
      <alignment horizontal="right"/>
    </xf>
    <xf numFmtId="0" fontId="0" fillId="0" borderId="17" xfId="0" applyBorder="1"/>
    <xf numFmtId="0" fontId="0" fillId="0" borderId="5" xfId="0" applyBorder="1"/>
    <xf numFmtId="0" fontId="0" fillId="0" borderId="5" xfId="0" applyBorder="1" applyAlignment="1">
      <alignment horizontal="right"/>
    </xf>
    <xf numFmtId="0" fontId="0" fillId="0" borderId="18" xfId="0" applyBorder="1"/>
    <xf numFmtId="0" fontId="0" fillId="0" borderId="3" xfId="0" applyBorder="1" applyAlignment="1">
      <alignment horizontal="right"/>
    </xf>
    <xf numFmtId="0" fontId="0" fillId="0" borderId="0" xfId="0" applyAlignment="1">
      <alignment horizontal="right"/>
    </xf>
    <xf numFmtId="0" fontId="0" fillId="0" borderId="23" xfId="0" applyBorder="1"/>
    <xf numFmtId="0" fontId="0" fillId="0" borderId="8" xfId="0" applyBorder="1" applyAlignment="1">
      <alignment horizontal="right"/>
    </xf>
    <xf numFmtId="0" fontId="0" fillId="0" borderId="20" xfId="0" applyBorder="1"/>
    <xf numFmtId="0" fontId="0" fillId="0" borderId="9" xfId="0" applyBorder="1"/>
    <xf numFmtId="0" fontId="0" fillId="0" borderId="9" xfId="0" applyBorder="1" applyAlignment="1">
      <alignment horizontal="right"/>
    </xf>
    <xf numFmtId="0" fontId="0" fillId="0" borderId="21" xfId="0" applyBorder="1"/>
    <xf numFmtId="0" fontId="0" fillId="2" borderId="0" xfId="0" applyFill="1" applyAlignment="1">
      <alignment horizontal="left" vertical="top" wrapText="1"/>
    </xf>
    <xf numFmtId="0" fontId="1" fillId="2" borderId="3" xfId="0" applyFont="1" applyFill="1" applyBorder="1" applyAlignment="1">
      <alignment horizontal="left" vertical="center" wrapText="1"/>
    </xf>
    <xf numFmtId="0" fontId="1" fillId="2" borderId="0" xfId="0" applyFont="1" applyFill="1" applyAlignment="1">
      <alignment horizontal="left" vertical="center" wrapText="1"/>
    </xf>
    <xf numFmtId="0" fontId="0" fillId="2" borderId="7" xfId="0" applyFill="1" applyBorder="1" applyAlignment="1">
      <alignment horizontal="left" vertical="top" wrapText="1"/>
    </xf>
    <xf numFmtId="0" fontId="0" fillId="2" borderId="0" xfId="0" applyFill="1" applyAlignment="1">
      <alignment vertical="top" wrapText="1"/>
    </xf>
    <xf numFmtId="0" fontId="0" fillId="2" borderId="7" xfId="0" applyFill="1" applyBorder="1" applyAlignment="1">
      <alignment vertical="top"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xf numFmtId="0" fontId="2" fillId="7" borderId="4" xfId="0" applyFont="1" applyFill="1" applyBorder="1"/>
    <xf numFmtId="0" fontId="2" fillId="7" borderId="6" xfId="0" applyFont="1" applyFill="1" applyBorder="1"/>
    <xf numFmtId="0" fontId="2" fillId="7" borderId="3" xfId="0" applyFont="1" applyFill="1" applyBorder="1"/>
    <xf numFmtId="0" fontId="2" fillId="7" borderId="0" xfId="0" applyFont="1" applyFill="1"/>
    <xf numFmtId="0" fontId="0" fillId="7" borderId="0" xfId="0" applyFill="1"/>
    <xf numFmtId="0" fontId="0" fillId="7" borderId="4" xfId="0" applyFill="1" applyBorder="1"/>
    <xf numFmtId="0" fontId="0" fillId="7" borderId="3" xfId="0" applyFill="1" applyBorder="1"/>
    <xf numFmtId="0" fontId="0" fillId="7" borderId="3" xfId="0" applyFill="1" applyBorder="1" applyAlignment="1">
      <alignment horizontal="left" vertical="center"/>
    </xf>
    <xf numFmtId="0" fontId="0" fillId="7" borderId="3" xfId="0" applyFill="1" applyBorder="1" applyAlignment="1">
      <alignment horizontal="left" vertical="top"/>
    </xf>
    <xf numFmtId="0" fontId="0" fillId="7" borderId="3" xfId="0" applyFill="1" applyBorder="1" applyAlignment="1">
      <alignment vertical="top"/>
    </xf>
    <xf numFmtId="0" fontId="0" fillId="7" borderId="3" xfId="0" applyFill="1" applyBorder="1" applyAlignment="1">
      <alignment vertical="center"/>
    </xf>
    <xf numFmtId="0" fontId="0" fillId="7" borderId="8" xfId="0" applyFill="1" applyBorder="1"/>
    <xf numFmtId="0" fontId="2" fillId="7" borderId="7" xfId="0" applyFont="1" applyFill="1" applyBorder="1"/>
    <xf numFmtId="0" fontId="0" fillId="7" borderId="6" xfId="0" applyFill="1" applyBorder="1"/>
    <xf numFmtId="0" fontId="0" fillId="7" borderId="7" xfId="0" applyFill="1" applyBorder="1" applyAlignment="1">
      <alignment vertical="top" wrapText="1"/>
    </xf>
    <xf numFmtId="0" fontId="0" fillId="7" borderId="0" xfId="0" applyFill="1" applyAlignment="1">
      <alignment vertical="top" wrapText="1"/>
    </xf>
    <xf numFmtId="0" fontId="0" fillId="7" borderId="7" xfId="0" applyFill="1" applyBorder="1" applyAlignment="1">
      <alignment horizontal="left" vertical="center" wrapText="1"/>
    </xf>
    <xf numFmtId="0" fontId="0" fillId="7" borderId="7" xfId="0" applyFill="1" applyBorder="1" applyAlignment="1">
      <alignment horizontal="left" vertical="top" wrapText="1"/>
    </xf>
    <xf numFmtId="0" fontId="0" fillId="7" borderId="7" xfId="0" applyFill="1" applyBorder="1" applyAlignment="1">
      <alignment vertical="center" wrapText="1"/>
    </xf>
    <xf numFmtId="0" fontId="0" fillId="7" borderId="10" xfId="0" applyFill="1" applyBorder="1" applyAlignment="1">
      <alignment vertical="top" wrapText="1"/>
    </xf>
    <xf numFmtId="0" fontId="0" fillId="7" borderId="9" xfId="0" applyFill="1" applyBorder="1" applyAlignment="1">
      <alignment vertical="top" wrapText="1"/>
    </xf>
    <xf numFmtId="0" fontId="0" fillId="2" borderId="7" xfId="0" applyFill="1" applyBorder="1" applyAlignment="1">
      <alignment horizontal="left" vertical="center" wrapText="1"/>
    </xf>
    <xf numFmtId="0" fontId="1" fillId="3" borderId="17" xfId="0" applyFont="1" applyFill="1" applyBorder="1" applyAlignment="1">
      <alignment horizontal="center"/>
    </xf>
    <xf numFmtId="0" fontId="16" fillId="0" borderId="20" xfId="0" applyFont="1" applyBorder="1" applyAlignment="1">
      <alignment horizontal="center"/>
    </xf>
    <xf numFmtId="0" fontId="15" fillId="0" borderId="0" xfId="0" applyFont="1"/>
    <xf numFmtId="0" fontId="15" fillId="0" borderId="0" xfId="0" applyFont="1" applyAlignment="1">
      <alignment horizontal="center" vertical="center"/>
    </xf>
    <xf numFmtId="0" fontId="6" fillId="0" borderId="0" xfId="0" applyFont="1"/>
    <xf numFmtId="0" fontId="15" fillId="0" borderId="0" xfId="0" applyFont="1" applyAlignment="1">
      <alignment horizontal="center"/>
    </xf>
    <xf numFmtId="0" fontId="16" fillId="0" borderId="0" xfId="0" applyFont="1"/>
    <xf numFmtId="0" fontId="2" fillId="7" borderId="3" xfId="0" applyFont="1" applyFill="1" applyBorder="1" applyAlignment="1">
      <alignment vertical="top"/>
    </xf>
    <xf numFmtId="0" fontId="2" fillId="7" borderId="7" xfId="0" applyFont="1" applyFill="1" applyBorder="1" applyAlignment="1">
      <alignment vertical="top"/>
    </xf>
    <xf numFmtId="0" fontId="22" fillId="2" borderId="3" xfId="0" applyFont="1" applyFill="1" applyBorder="1" applyAlignment="1">
      <alignment horizontal="left" vertical="center" wrapText="1"/>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2" fillId="7" borderId="8" xfId="0" applyFont="1" applyFill="1" applyBorder="1"/>
    <xf numFmtId="0" fontId="2" fillId="7" borderId="9" xfId="0" applyFont="1" applyFill="1" applyBorder="1"/>
    <xf numFmtId="0" fontId="2" fillId="7" borderId="10" xfId="0" applyFont="1" applyFill="1" applyBorder="1"/>
    <xf numFmtId="0" fontId="17" fillId="0" borderId="0" xfId="0" applyFont="1"/>
    <xf numFmtId="0" fontId="16" fillId="0" borderId="0" xfId="0" applyFont="1" applyAlignment="1">
      <alignment horizontal="center" vertical="center"/>
    </xf>
    <xf numFmtId="0" fontId="16" fillId="0" borderId="0" xfId="0" applyFont="1" applyAlignment="1">
      <alignment horizontal="center"/>
    </xf>
    <xf numFmtId="0" fontId="16" fillId="0" borderId="1" xfId="0" applyFont="1" applyBorder="1" applyAlignment="1">
      <alignment horizontal="center" vertical="center"/>
    </xf>
    <xf numFmtId="17" fontId="1" fillId="0" borderId="0" xfId="0" applyNumberFormat="1" applyFont="1" applyAlignment="1">
      <alignment horizontal="left"/>
    </xf>
    <xf numFmtId="0" fontId="0" fillId="2" borderId="0" xfId="0" applyFill="1" applyAlignment="1">
      <alignment horizontal="left" vertical="center" wrapText="1"/>
    </xf>
    <xf numFmtId="0" fontId="0" fillId="2" borderId="7" xfId="0" applyFill="1" applyBorder="1" applyAlignment="1">
      <alignment horizontal="left" vertical="center" wrapText="1"/>
    </xf>
    <xf numFmtId="0" fontId="7" fillId="2" borderId="3" xfId="0" applyFont="1" applyFill="1" applyBorder="1" applyAlignment="1">
      <alignment horizontal="left" vertical="top" wrapText="1"/>
    </xf>
    <xf numFmtId="0" fontId="7" fillId="2" borderId="0" xfId="0" applyFont="1" applyFill="1" applyAlignment="1">
      <alignment horizontal="left" vertical="top" wrapText="1"/>
    </xf>
    <xf numFmtId="0" fontId="7" fillId="2" borderId="7" xfId="0" applyFont="1" applyFill="1" applyBorder="1" applyAlignment="1">
      <alignment horizontal="left" vertical="top" wrapText="1"/>
    </xf>
    <xf numFmtId="0" fontId="0" fillId="2" borderId="0" xfId="0" applyFill="1" applyAlignment="1">
      <alignment horizontal="left" vertical="top" wrapText="1"/>
    </xf>
    <xf numFmtId="0" fontId="1" fillId="2" borderId="3" xfId="0" applyFont="1" applyFill="1" applyBorder="1" applyAlignment="1">
      <alignment horizontal="left" vertical="top" wrapText="1"/>
    </xf>
    <xf numFmtId="0" fontId="1" fillId="2" borderId="0" xfId="0" applyFont="1" applyFill="1" applyAlignment="1">
      <alignment horizontal="left" vertical="top" wrapText="1"/>
    </xf>
    <xf numFmtId="0" fontId="1" fillId="2" borderId="7" xfId="0" applyFont="1" applyFill="1" applyBorder="1" applyAlignment="1">
      <alignment horizontal="left" vertical="top" wrapText="1"/>
    </xf>
    <xf numFmtId="0" fontId="0" fillId="2" borderId="3" xfId="0" applyFill="1" applyBorder="1" applyAlignment="1">
      <alignment horizontal="left" vertical="top" wrapText="1"/>
    </xf>
    <xf numFmtId="0" fontId="0" fillId="2" borderId="7" xfId="0" applyFill="1" applyBorder="1" applyAlignment="1">
      <alignment horizontal="left" vertical="top" wrapText="1"/>
    </xf>
    <xf numFmtId="0" fontId="13" fillId="2" borderId="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7" xfId="0" applyFont="1" applyFill="1" applyBorder="1" applyAlignment="1">
      <alignment horizontal="left" vertical="center" wrapText="1"/>
    </xf>
    <xf numFmtId="0" fontId="0" fillId="2" borderId="0" xfId="0" applyFill="1" applyAlignment="1">
      <alignment horizontal="left"/>
    </xf>
    <xf numFmtId="0" fontId="0" fillId="2" borderId="7" xfId="0" applyFill="1" applyBorder="1" applyAlignment="1">
      <alignment horizontal="left"/>
    </xf>
    <xf numFmtId="0" fontId="0" fillId="2" borderId="2" xfId="0" applyFill="1" applyBorder="1" applyAlignment="1">
      <alignment horizontal="center" vertical="top"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6" fillId="2" borderId="0" xfId="0" applyFont="1" applyFill="1" applyAlignment="1">
      <alignment horizontal="left" vertical="top" wrapText="1"/>
    </xf>
    <xf numFmtId="0" fontId="6" fillId="4" borderId="11" xfId="0" applyFont="1" applyFill="1" applyBorder="1" applyAlignment="1">
      <alignment horizontal="center"/>
    </xf>
    <xf numFmtId="0" fontId="6" fillId="4" borderId="13" xfId="0" applyFont="1" applyFill="1" applyBorder="1" applyAlignment="1">
      <alignment horizontal="center"/>
    </xf>
    <xf numFmtId="0" fontId="0" fillId="2" borderId="0" xfId="0" applyFill="1" applyAlignment="1">
      <alignment vertical="center" wrapText="1"/>
    </xf>
    <xf numFmtId="0" fontId="0" fillId="2" borderId="7" xfId="0" applyFill="1" applyBorder="1" applyAlignment="1">
      <alignment vertical="center" wrapText="1"/>
    </xf>
    <xf numFmtId="0" fontId="16" fillId="2" borderId="0" xfId="0" applyFont="1" applyFill="1" applyAlignment="1">
      <alignment horizontal="left" vertical="center" wrapText="1"/>
    </xf>
    <xf numFmtId="0" fontId="16" fillId="2" borderId="7"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3" fillId="7" borderId="5" xfId="0" applyFont="1" applyFill="1" applyBorder="1" applyAlignment="1">
      <alignment horizontal="center" vertical="center" wrapText="1"/>
    </xf>
    <xf numFmtId="0" fontId="0" fillId="2" borderId="2" xfId="0" applyFill="1" applyBorder="1" applyAlignment="1" applyProtection="1">
      <alignment horizontal="left" vertical="center" wrapText="1"/>
      <protection locked="0"/>
    </xf>
    <xf numFmtId="0" fontId="3" fillId="7" borderId="12" xfId="0" applyFont="1" applyFill="1" applyBorder="1" applyAlignment="1">
      <alignment horizontal="center" vertical="center" wrapText="1"/>
    </xf>
    <xf numFmtId="0" fontId="1" fillId="2" borderId="0" xfId="0" applyFont="1" applyFill="1" applyAlignment="1">
      <alignment horizontal="right"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8" fillId="2" borderId="4" xfId="0" applyFont="1" applyFill="1" applyBorder="1" applyAlignment="1">
      <alignment horizontal="justify" vertical="top" wrapText="1"/>
    </xf>
    <xf numFmtId="0" fontId="18" fillId="2" borderId="5" xfId="0" applyFont="1" applyFill="1" applyBorder="1" applyAlignment="1">
      <alignment horizontal="justify" vertical="top" wrapText="1"/>
    </xf>
    <xf numFmtId="0" fontId="18" fillId="2" borderId="6" xfId="0" applyFont="1" applyFill="1" applyBorder="1" applyAlignment="1">
      <alignment horizontal="justify" vertical="top" wrapText="1"/>
    </xf>
    <xf numFmtId="0" fontId="18" fillId="2" borderId="3" xfId="0" applyFont="1" applyFill="1" applyBorder="1" applyAlignment="1">
      <alignment horizontal="justify" vertical="top" wrapText="1"/>
    </xf>
    <xf numFmtId="0" fontId="18" fillId="2" borderId="0" xfId="0" applyFont="1" applyFill="1" applyAlignment="1">
      <alignment horizontal="justify" vertical="top" wrapText="1"/>
    </xf>
    <xf numFmtId="0" fontId="18" fillId="2" borderId="7" xfId="0" applyFont="1" applyFill="1" applyBorder="1" applyAlignment="1">
      <alignment horizontal="justify" vertical="top" wrapText="1"/>
    </xf>
    <xf numFmtId="0" fontId="18" fillId="2" borderId="8" xfId="0" applyFont="1" applyFill="1" applyBorder="1" applyAlignment="1">
      <alignment horizontal="justify" vertical="top" wrapText="1"/>
    </xf>
    <xf numFmtId="0" fontId="18" fillId="2" borderId="9" xfId="0" applyFont="1" applyFill="1" applyBorder="1" applyAlignment="1">
      <alignment horizontal="justify" vertical="top" wrapText="1"/>
    </xf>
    <xf numFmtId="0" fontId="18" fillId="2" borderId="10" xfId="0" applyFont="1" applyFill="1" applyBorder="1" applyAlignment="1">
      <alignment horizontal="justify" vertical="top" wrapText="1"/>
    </xf>
    <xf numFmtId="0" fontId="0" fillId="3" borderId="11" xfId="0" applyFill="1" applyBorder="1" applyAlignment="1" applyProtection="1">
      <alignment horizontal="left" vertical="center"/>
      <protection locked="0"/>
    </xf>
    <xf numFmtId="0" fontId="0" fillId="3" borderId="12"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0" fillId="2" borderId="0" xfId="0" applyFill="1" applyAlignment="1">
      <alignment vertical="top" wrapText="1"/>
    </xf>
    <xf numFmtId="0" fontId="0" fillId="2" borderId="7" xfId="0" applyFill="1" applyBorder="1" applyAlignment="1">
      <alignment vertical="top" wrapText="1"/>
    </xf>
    <xf numFmtId="0" fontId="0" fillId="2" borderId="0" xfId="0" applyFill="1" applyAlignment="1">
      <alignment horizontal="left" wrapText="1"/>
    </xf>
    <xf numFmtId="0" fontId="0" fillId="2" borderId="7" xfId="0" applyFill="1" applyBorder="1" applyAlignment="1">
      <alignment horizontal="left"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xf numFmtId="0" fontId="5" fillId="2" borderId="0" xfId="0" applyFont="1" applyFill="1" applyAlignment="1">
      <alignment horizontal="center" vertical="top" wrapText="1"/>
    </xf>
    <xf numFmtId="0" fontId="5" fillId="2" borderId="7" xfId="0" applyFont="1" applyFill="1" applyBorder="1" applyAlignment="1">
      <alignment horizontal="center" vertical="top" wrapText="1"/>
    </xf>
    <xf numFmtId="0" fontId="25" fillId="2" borderId="3" xfId="0" applyFont="1" applyFill="1" applyBorder="1" applyAlignment="1">
      <alignment horizontal="left" vertical="center" wrapText="1"/>
    </xf>
    <xf numFmtId="0" fontId="0" fillId="2" borderId="0" xfId="0" applyFill="1" applyAlignment="1">
      <alignment horizontal="left" vertical="top"/>
    </xf>
    <xf numFmtId="0" fontId="0" fillId="2" borderId="7" xfId="0" applyFill="1" applyBorder="1" applyAlignment="1">
      <alignment horizontal="left" vertical="top"/>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0" fillId="2" borderId="3" xfId="0" applyFill="1" applyBorder="1" applyAlignment="1">
      <alignment horizontal="justify" vertical="top" wrapText="1"/>
    </xf>
    <xf numFmtId="0" fontId="0" fillId="2" borderId="0" xfId="0" applyFill="1" applyAlignment="1">
      <alignment horizontal="justify" vertical="top" wrapText="1"/>
    </xf>
    <xf numFmtId="0" fontId="0" fillId="2" borderId="7" xfId="0" applyFill="1" applyBorder="1" applyAlignment="1">
      <alignment horizontal="justify" vertical="top" wrapText="1"/>
    </xf>
    <xf numFmtId="0" fontId="9" fillId="6" borderId="14" xfId="0" applyFont="1" applyFill="1" applyBorder="1" applyAlignment="1">
      <alignment horizontal="center" vertical="center"/>
    </xf>
    <xf numFmtId="0" fontId="9" fillId="6" borderId="15"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 fillId="0" borderId="11" xfId="0" applyFont="1" applyBorder="1" applyAlignment="1">
      <alignment horizontal="center"/>
    </xf>
    <xf numFmtId="0" fontId="1" fillId="0" borderId="13" xfId="0" applyFont="1" applyBorder="1" applyAlignment="1">
      <alignment horizontal="center"/>
    </xf>
    <xf numFmtId="1" fontId="4" fillId="0" borderId="4" xfId="0" applyNumberFormat="1" applyFont="1" applyBorder="1" applyAlignment="1">
      <alignment horizontal="center" vertical="center"/>
    </xf>
    <xf numFmtId="1" fontId="4" fillId="0" borderId="6" xfId="0" applyNumberFormat="1" applyFont="1" applyBorder="1" applyAlignment="1">
      <alignment horizontal="center" vertical="center"/>
    </xf>
    <xf numFmtId="1" fontId="4" fillId="0" borderId="8" xfId="0" applyNumberFormat="1" applyFont="1" applyBorder="1" applyAlignment="1">
      <alignment horizontal="center" vertical="center"/>
    </xf>
    <xf numFmtId="1" fontId="4" fillId="0" borderId="10"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0" fillId="2" borderId="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164" fontId="0" fillId="3" borderId="11" xfId="0" applyNumberFormat="1" applyFill="1" applyBorder="1" applyAlignment="1" applyProtection="1">
      <alignment horizontal="left"/>
      <protection locked="0"/>
    </xf>
    <xf numFmtId="164" fontId="0" fillId="3" borderId="12" xfId="0" applyNumberFormat="1" applyFill="1" applyBorder="1" applyAlignment="1" applyProtection="1">
      <alignment horizontal="left"/>
      <protection locked="0"/>
    </xf>
    <xf numFmtId="164" fontId="0" fillId="3" borderId="13" xfId="0" applyNumberFormat="1" applyFill="1" applyBorder="1" applyAlignment="1" applyProtection="1">
      <alignment horizontal="left"/>
      <protection locked="0"/>
    </xf>
    <xf numFmtId="0" fontId="16" fillId="3" borderId="11"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13" xfId="0" applyFont="1" applyFill="1" applyBorder="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3" xfId="0"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1" fillId="2" borderId="9" xfId="0" applyFont="1" applyFill="1" applyBorder="1" applyAlignment="1">
      <alignment horizontal="left" vertical="top" wrapText="1"/>
    </xf>
    <xf numFmtId="0" fontId="23" fillId="0" borderId="14" xfId="0" applyFont="1" applyBorder="1" applyAlignment="1">
      <alignment horizontal="center" vertical="center"/>
    </xf>
    <xf numFmtId="0" fontId="23" fillId="0" borderId="15" xfId="0" applyFont="1" applyBorder="1" applyAlignment="1">
      <alignment horizontal="center" vertical="center"/>
    </xf>
  </cellXfs>
  <cellStyles count="1">
    <cellStyle name="Normal" xfId="0" builtinId="0"/>
  </cellStyles>
  <dxfs count="17">
    <dxf>
      <font>
        <b val="0"/>
        <i/>
        <color rgb="FFC00000"/>
      </font>
      <numFmt numFmtId="0" formatCode="General"/>
    </dxf>
    <dxf>
      <font>
        <b/>
        <i val="0"/>
      </font>
      <numFmt numFmtId="0" formatCode="General"/>
      <fill>
        <gradientFill type="path" left="0.5" right="0.5" top="0.5" bottom="0.5">
          <stop position="0">
            <color theme="0"/>
          </stop>
          <stop position="1">
            <color rgb="FFFFB265"/>
          </stop>
        </gradientFill>
      </fill>
    </dxf>
    <dxf>
      <font>
        <b/>
        <i val="0"/>
      </font>
      <numFmt numFmtId="0" formatCode="General"/>
      <fill>
        <gradientFill type="path" left="0.5" right="0.5" top="0.5" bottom="0.5">
          <stop position="0">
            <color theme="0"/>
          </stop>
          <stop position="1">
            <color rgb="FF92D050"/>
          </stop>
        </gradientFill>
      </fill>
    </dxf>
    <dxf>
      <font>
        <b/>
        <i val="0"/>
      </font>
      <numFmt numFmtId="0" formatCode="General"/>
      <fill>
        <gradientFill type="path" left="0.5" right="0.5" top="0.5" bottom="0.5">
          <stop position="0">
            <color theme="0"/>
          </stop>
          <stop position="1">
            <color rgb="FFFC8484"/>
          </stop>
        </gradientFill>
      </fill>
    </dxf>
    <dxf>
      <font>
        <b val="0"/>
        <i/>
        <color rgb="FFC00000"/>
      </font>
      <numFmt numFmtId="0" formatCode="General"/>
    </dxf>
    <dxf>
      <font>
        <b/>
        <i val="0"/>
      </font>
      <numFmt numFmtId="0" formatCode="General"/>
      <fill>
        <gradientFill type="path" left="0.5" right="0.5" top="0.5" bottom="0.5">
          <stop position="0">
            <color theme="0"/>
          </stop>
          <stop position="1">
            <color rgb="FFFFB265"/>
          </stop>
        </gradientFill>
      </fill>
    </dxf>
    <dxf>
      <font>
        <b/>
        <i val="0"/>
      </font>
      <numFmt numFmtId="0" formatCode="General"/>
      <fill>
        <gradientFill type="path" left="0.5" right="0.5" top="0.5" bottom="0.5">
          <stop position="0">
            <color theme="0"/>
          </stop>
          <stop position="1">
            <color rgb="FF92D050"/>
          </stop>
        </gradientFill>
      </fill>
    </dxf>
    <dxf>
      <font>
        <b/>
        <i val="0"/>
      </font>
      <numFmt numFmtId="0" formatCode="General"/>
      <fill>
        <gradientFill type="path" left="0.5" right="0.5" top="0.5" bottom="0.5">
          <stop position="0">
            <color theme="0"/>
          </stop>
          <stop position="1">
            <color rgb="FFFC8484"/>
          </stop>
        </gradientFill>
      </fill>
    </dxf>
    <dxf>
      <font>
        <b/>
        <i val="0"/>
      </font>
      <numFmt numFmtId="0" formatCode="General"/>
      <fill>
        <gradientFill type="path" left="0.5" right="0.5" top="0.5" bottom="0.5">
          <stop position="0">
            <color theme="0"/>
          </stop>
          <stop position="1">
            <color rgb="FFFC8484"/>
          </stop>
        </gradientFill>
      </fill>
    </dxf>
    <dxf>
      <font>
        <b/>
        <i val="0"/>
      </font>
      <numFmt numFmtId="0" formatCode="General"/>
      <fill>
        <gradientFill type="path" left="0.5" right="0.5" top="0.5" bottom="0.5">
          <stop position="0">
            <color theme="0"/>
          </stop>
          <stop position="1">
            <color rgb="FF92D050"/>
          </stop>
        </gradientFill>
      </fill>
    </dxf>
    <dxf>
      <font>
        <b/>
        <i val="0"/>
      </font>
      <numFmt numFmtId="0" formatCode="General"/>
      <fill>
        <gradientFill type="path" left="0.5" right="0.5" top="0.5" bottom="0.5">
          <stop position="0">
            <color theme="0"/>
          </stop>
          <stop position="1">
            <color rgb="FFFFB265"/>
          </stop>
        </gradientFill>
      </fill>
    </dxf>
    <dxf>
      <font>
        <b/>
        <i val="0"/>
      </font>
      <numFmt numFmtId="0" formatCode="General"/>
      <fill>
        <gradientFill type="path" left="0.5" right="0.5" top="0.5" bottom="0.5">
          <stop position="0">
            <color theme="0"/>
          </stop>
          <stop position="1">
            <color rgb="FFFC8484"/>
          </stop>
        </gradientFill>
      </fill>
    </dxf>
    <dxf>
      <font>
        <b/>
        <i val="0"/>
      </font>
      <numFmt numFmtId="0" formatCode="General"/>
      <fill>
        <gradientFill type="path" left="0.5" right="0.5" top="0.5" bottom="0.5">
          <stop position="0">
            <color theme="0"/>
          </stop>
          <stop position="1">
            <color rgb="FF92D050"/>
          </stop>
        </gradientFill>
      </fill>
    </dxf>
    <dxf>
      <font>
        <b/>
        <i val="0"/>
      </font>
      <numFmt numFmtId="0" formatCode="General"/>
      <fill>
        <gradientFill type="path" left="0.5" right="0.5" top="0.5" bottom="0.5">
          <stop position="0">
            <color theme="0"/>
          </stop>
          <stop position="1">
            <color rgb="FFFFB265"/>
          </stop>
        </gradientFill>
      </fill>
    </dxf>
    <dxf>
      <font>
        <b/>
        <i val="0"/>
      </font>
      <numFmt numFmtId="0" formatCode="General"/>
      <fill>
        <gradientFill type="path" left="0.5" right="0.5" top="0.5" bottom="0.5">
          <stop position="0">
            <color theme="0"/>
          </stop>
          <stop position="1">
            <color rgb="FFFFB265"/>
          </stop>
        </gradientFill>
      </fill>
    </dxf>
    <dxf>
      <font>
        <b/>
        <i val="0"/>
      </font>
      <numFmt numFmtId="0" formatCode="General"/>
      <fill>
        <gradientFill type="path" left="0.5" right="0.5" top="0.5" bottom="0.5">
          <stop position="0">
            <color theme="0"/>
          </stop>
          <stop position="1">
            <color rgb="FF92D050"/>
          </stop>
        </gradientFill>
      </fill>
    </dxf>
    <dxf>
      <font>
        <b/>
        <i val="0"/>
      </font>
      <numFmt numFmtId="0" formatCode="General"/>
      <fill>
        <gradientFill type="path" left="0.5" right="0.5" top="0.5" bottom="0.5">
          <stop position="0">
            <color theme="0"/>
          </stop>
          <stop position="1">
            <color rgb="FFFC8484"/>
          </stop>
        </gradientFill>
      </fill>
    </dxf>
  </dxfs>
  <tableStyles count="0" defaultTableStyle="TableStyleMedium2" defaultPivotStyle="PivotStyleLight16"/>
  <colors>
    <mruColors>
      <color rgb="FFFFB265"/>
      <color rgb="FFFC8484"/>
      <color rgb="FFFC7F7C"/>
      <color rgb="FFFFC6B9"/>
      <color rgb="FF993366"/>
      <color rgb="FF8E19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Calculadora!$A$4"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fmlaLink="Calculadora!$A$1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Calculadora!$A$18"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Calculadora!$A$33"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Calculadora!$A$40"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Calculadora!$A$63"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Calculadora!$A$64"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fmlaLink="Calculadora!$A$66"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fmlaLink="Calculadora!$A$7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Calculadora!$A$72"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Calculadora!$A$74"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fmlaLink="Calculadora!$A$58"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firstButton="1" fmlaLink="Calculadora!$A$56"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fmlaLink="Calculadora!$A$50"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Radio" firstButton="1" fmlaLink="Calculadora!$A$49"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fmlaLink="Calculadora!$A$47"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firstButton="1" fmlaLink="Calculadora!$A$48"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Calculadora!$A$55"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CheckBox" fmlaLink="Calculadora!$I$32" lockText="1" noThreeD="1"/>
</file>

<file path=xl/ctrlProps/ctrlProp92.xml><?xml version="1.0" encoding="utf-8"?>
<formControlPr xmlns="http://schemas.microsoft.com/office/spreadsheetml/2009/9/main" objectType="CheckBox" fmlaLink="Calculadora!$I$33" lockText="1" noThreeD="1"/>
</file>

<file path=xl/ctrlProps/ctrlProp93.xml><?xml version="1.0" encoding="utf-8"?>
<formControlPr xmlns="http://schemas.microsoft.com/office/spreadsheetml/2009/9/main" objectType="CheckBox" fmlaLink="Calculadora!$I$34" lockText="1" noThreeD="1"/>
</file>

<file path=xl/ctrlProps/ctrlProp94.xml><?xml version="1.0" encoding="utf-8"?>
<formControlPr xmlns="http://schemas.microsoft.com/office/spreadsheetml/2009/9/main" objectType="CheckBox" fmlaLink="Calculadora!$I$35" lockText="1" noThreeD="1"/>
</file>

<file path=xl/ctrlProps/ctrlProp95.xml><?xml version="1.0" encoding="utf-8"?>
<formControlPr xmlns="http://schemas.microsoft.com/office/spreadsheetml/2009/9/main" objectType="CheckBox" fmlaLink="Calculadora!$L$32" lockText="1" noThreeD="1"/>
</file>

<file path=xl/ctrlProps/ctrlProp96.xml><?xml version="1.0" encoding="utf-8"?>
<formControlPr xmlns="http://schemas.microsoft.com/office/spreadsheetml/2009/9/main" objectType="CheckBox" fmlaLink="Calculadora!$L$33" lockText="1" noThreeD="1"/>
</file>

<file path=xl/ctrlProps/ctrlProp97.xml><?xml version="1.0" encoding="utf-8"?>
<formControlPr xmlns="http://schemas.microsoft.com/office/spreadsheetml/2009/9/main" objectType="CheckBox" fmlaLink="Calculadora!$L$34" lockText="1" noThreeD="1"/>
</file>

<file path=xl/ctrlProps/ctrlProp98.xml><?xml version="1.0" encoding="utf-8"?>
<formControlPr xmlns="http://schemas.microsoft.com/office/spreadsheetml/2009/9/main" objectType="CheckBox" fmlaLink="Calculadora!$L$35" lockText="1" noThreeD="1"/>
</file>

<file path=xl/ctrlProps/ctrlProp99.xml><?xml version="1.0" encoding="utf-8"?>
<formControlPr xmlns="http://schemas.microsoft.com/office/spreadsheetml/2009/9/main" objectType="CheckBox" fmlaLink="Calculadora!$N$32" lockText="1" noThreeD="1"/>
</file>

<file path=xl/ctrlProps/ctrlProp100.xml><?xml version="1.0" encoding="utf-8"?>
<formControlPr xmlns="http://schemas.microsoft.com/office/spreadsheetml/2009/9/main" objectType="CheckBox" fmlaLink="Calculadora!$N$33" lockText="1" noThreeD="1"/>
</file>

<file path=xl/ctrlProps/ctrlProp101.xml><?xml version="1.0" encoding="utf-8"?>
<formControlPr xmlns="http://schemas.microsoft.com/office/spreadsheetml/2009/9/main" objectType="CheckBox" fmlaLink="Calculadora!$N$34" lockText="1" noThreeD="1"/>
</file>

<file path=xl/ctrlProps/ctrlProp102.xml><?xml version="1.0" encoding="utf-8"?>
<formControlPr xmlns="http://schemas.microsoft.com/office/spreadsheetml/2009/9/main" objectType="CheckBox" fmlaLink="Calculadora!$N$35"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fmlaLink="'Calculadora ALTO'!$C$5"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firstButton="1" fmlaLink="'Calculadora ALTO'!$C$11"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firstButton="1" fmlaLink="'Calculadora ALTO'!$C$17"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firstButton="1" fmlaLink="'Calculadora ALTO'!$C$23"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firstButton="1" fmlaLink="'Calculadora ALTO'!$C$29" lockText="1" noThreeD="1"/>
</file>

<file path=xl/ctrlProps/ctrlProp117.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154</xdr:row>
          <xdr:rowOff>21771</xdr:rowOff>
        </xdr:from>
        <xdr:to>
          <xdr:col>1</xdr:col>
          <xdr:colOff>707571</xdr:colOff>
          <xdr:row>158</xdr:row>
          <xdr:rowOff>974271</xdr:rowOff>
        </xdr:to>
        <xdr:sp macro="" textlink="">
          <xdr:nvSpPr>
            <xdr:cNvPr id="1038" name="Group Box 14" descr="Tipo"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155</xdr:row>
          <xdr:rowOff>76200</xdr:rowOff>
        </xdr:from>
        <xdr:to>
          <xdr:col>1</xdr:col>
          <xdr:colOff>555171</xdr:colOff>
          <xdr:row>155</xdr:row>
          <xdr:rowOff>337457</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156</xdr:row>
          <xdr:rowOff>152400</xdr:rowOff>
        </xdr:from>
        <xdr:to>
          <xdr:col>1</xdr:col>
          <xdr:colOff>527957</xdr:colOff>
          <xdr:row>156</xdr:row>
          <xdr:rowOff>435429</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157</xdr:row>
          <xdr:rowOff>70757</xdr:rowOff>
        </xdr:from>
        <xdr:to>
          <xdr:col>1</xdr:col>
          <xdr:colOff>533400</xdr:colOff>
          <xdr:row>157</xdr:row>
          <xdr:rowOff>326571</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158</xdr:row>
          <xdr:rowOff>70757</xdr:rowOff>
        </xdr:from>
        <xdr:to>
          <xdr:col>1</xdr:col>
          <xdr:colOff>517071</xdr:colOff>
          <xdr:row>158</xdr:row>
          <xdr:rowOff>326571</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164</xdr:row>
          <xdr:rowOff>32657</xdr:rowOff>
        </xdr:from>
        <xdr:to>
          <xdr:col>1</xdr:col>
          <xdr:colOff>707571</xdr:colOff>
          <xdr:row>168</xdr:row>
          <xdr:rowOff>304800</xdr:rowOff>
        </xdr:to>
        <xdr:sp macro="" textlink="">
          <xdr:nvSpPr>
            <xdr:cNvPr id="1047" name="Group Box 23" descr="Personal"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165</xdr:row>
          <xdr:rowOff>0</xdr:rowOff>
        </xdr:from>
        <xdr:to>
          <xdr:col>1</xdr:col>
          <xdr:colOff>593271</xdr:colOff>
          <xdr:row>165</xdr:row>
          <xdr:rowOff>223157</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166</xdr:row>
          <xdr:rowOff>76200</xdr:rowOff>
        </xdr:from>
        <xdr:to>
          <xdr:col>1</xdr:col>
          <xdr:colOff>593271</xdr:colOff>
          <xdr:row>166</xdr:row>
          <xdr:rowOff>304800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167</xdr:row>
          <xdr:rowOff>5443</xdr:rowOff>
        </xdr:from>
        <xdr:to>
          <xdr:col>1</xdr:col>
          <xdr:colOff>593271</xdr:colOff>
          <xdr:row>167</xdr:row>
          <xdr:rowOff>212271</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167</xdr:row>
          <xdr:rowOff>435429</xdr:rowOff>
        </xdr:from>
        <xdr:to>
          <xdr:col>1</xdr:col>
          <xdr:colOff>593271</xdr:colOff>
          <xdr:row>168</xdr:row>
          <xdr:rowOff>212271</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183</xdr:row>
          <xdr:rowOff>136071</xdr:rowOff>
        </xdr:from>
        <xdr:to>
          <xdr:col>1</xdr:col>
          <xdr:colOff>680357</xdr:colOff>
          <xdr:row>187</xdr:row>
          <xdr:rowOff>310243</xdr:rowOff>
        </xdr:to>
        <xdr:sp macro="" textlink="">
          <xdr:nvSpPr>
            <xdr:cNvPr id="1061" name="Group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183</xdr:row>
          <xdr:rowOff>185057</xdr:rowOff>
        </xdr:from>
        <xdr:to>
          <xdr:col>1</xdr:col>
          <xdr:colOff>527957</xdr:colOff>
          <xdr:row>184</xdr:row>
          <xdr:rowOff>185057</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184</xdr:row>
          <xdr:rowOff>397329</xdr:rowOff>
        </xdr:from>
        <xdr:to>
          <xdr:col>1</xdr:col>
          <xdr:colOff>538843</xdr:colOff>
          <xdr:row>185</xdr:row>
          <xdr:rowOff>195943</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185</xdr:row>
          <xdr:rowOff>402771</xdr:rowOff>
        </xdr:from>
        <xdr:to>
          <xdr:col>1</xdr:col>
          <xdr:colOff>527957</xdr:colOff>
          <xdr:row>186</xdr:row>
          <xdr:rowOff>190500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187</xdr:row>
          <xdr:rowOff>97971</xdr:rowOff>
        </xdr:from>
        <xdr:to>
          <xdr:col>1</xdr:col>
          <xdr:colOff>533400</xdr:colOff>
          <xdr:row>187</xdr:row>
          <xdr:rowOff>288471</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202</xdr:row>
          <xdr:rowOff>261257</xdr:rowOff>
        </xdr:from>
        <xdr:to>
          <xdr:col>1</xdr:col>
          <xdr:colOff>718457</xdr:colOff>
          <xdr:row>207</xdr:row>
          <xdr:rowOff>59871</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206</xdr:row>
          <xdr:rowOff>21771</xdr:rowOff>
        </xdr:from>
        <xdr:to>
          <xdr:col>1</xdr:col>
          <xdr:colOff>517071</xdr:colOff>
          <xdr:row>206</xdr:row>
          <xdr:rowOff>190500</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205</xdr:row>
          <xdr:rowOff>16329</xdr:rowOff>
        </xdr:from>
        <xdr:to>
          <xdr:col>1</xdr:col>
          <xdr:colOff>533400</xdr:colOff>
          <xdr:row>206</xdr:row>
          <xdr:rowOff>16329</xdr:rowOff>
        </xdr:to>
        <xdr:sp macro="" textlink="">
          <xdr:nvSpPr>
            <xdr:cNvPr id="1119" name="Option Button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203</xdr:row>
          <xdr:rowOff>190500</xdr:rowOff>
        </xdr:from>
        <xdr:to>
          <xdr:col>1</xdr:col>
          <xdr:colOff>571500</xdr:colOff>
          <xdr:row>205</xdr:row>
          <xdr:rowOff>32657</xdr:rowOff>
        </xdr:to>
        <xdr:sp macro="" textlink="">
          <xdr:nvSpPr>
            <xdr:cNvPr id="1124" name="Option Button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216</xdr:row>
          <xdr:rowOff>473529</xdr:rowOff>
        </xdr:from>
        <xdr:to>
          <xdr:col>1</xdr:col>
          <xdr:colOff>718457</xdr:colOff>
          <xdr:row>221</xdr:row>
          <xdr:rowOff>59871</xdr:rowOff>
        </xdr:to>
        <xdr:sp macro="" textlink="">
          <xdr:nvSpPr>
            <xdr:cNvPr id="1130" name="Group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217</xdr:row>
          <xdr:rowOff>32657</xdr:rowOff>
        </xdr:from>
        <xdr:to>
          <xdr:col>1</xdr:col>
          <xdr:colOff>566057</xdr:colOff>
          <xdr:row>218</xdr:row>
          <xdr:rowOff>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218</xdr:row>
          <xdr:rowOff>21771</xdr:rowOff>
        </xdr:from>
        <xdr:to>
          <xdr:col>1</xdr:col>
          <xdr:colOff>555171</xdr:colOff>
          <xdr:row>218</xdr:row>
          <xdr:rowOff>190500</xdr:rowOff>
        </xdr:to>
        <xdr:sp macro="" textlink="">
          <xdr:nvSpPr>
            <xdr:cNvPr id="1137" name="Option Button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218</xdr:row>
          <xdr:rowOff>206829</xdr:rowOff>
        </xdr:from>
        <xdr:to>
          <xdr:col>1</xdr:col>
          <xdr:colOff>571500</xdr:colOff>
          <xdr:row>220</xdr:row>
          <xdr:rowOff>0</xdr:rowOff>
        </xdr:to>
        <xdr:sp macro="" textlink="">
          <xdr:nvSpPr>
            <xdr:cNvPr id="1142" name="Option Button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220</xdr:row>
          <xdr:rowOff>32657</xdr:rowOff>
        </xdr:from>
        <xdr:to>
          <xdr:col>1</xdr:col>
          <xdr:colOff>555171</xdr:colOff>
          <xdr:row>221</xdr:row>
          <xdr:rowOff>0</xdr:rowOff>
        </xdr:to>
        <xdr:sp macro="" textlink="">
          <xdr:nvSpPr>
            <xdr:cNvPr id="1143" name="Option Button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136071</xdr:colOff>
          <xdr:row>92</xdr:row>
          <xdr:rowOff>38100</xdr:rowOff>
        </xdr:from>
        <xdr:to>
          <xdr:col>1</xdr:col>
          <xdr:colOff>691243</xdr:colOff>
          <xdr:row>96</xdr:row>
          <xdr:rowOff>136071</xdr:rowOff>
        </xdr:to>
        <xdr:sp macro="" textlink="">
          <xdr:nvSpPr>
            <xdr:cNvPr id="1144" name="Group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92</xdr:row>
          <xdr:rowOff>92529</xdr:rowOff>
        </xdr:from>
        <xdr:to>
          <xdr:col>1</xdr:col>
          <xdr:colOff>527957</xdr:colOff>
          <xdr:row>92</xdr:row>
          <xdr:rowOff>304800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93</xdr:row>
          <xdr:rowOff>108857</xdr:rowOff>
        </xdr:from>
        <xdr:to>
          <xdr:col>1</xdr:col>
          <xdr:colOff>566057</xdr:colOff>
          <xdr:row>93</xdr:row>
          <xdr:rowOff>326571</xdr:rowOff>
        </xdr:to>
        <xdr:sp macro="" textlink="">
          <xdr:nvSpPr>
            <xdr:cNvPr id="1146" name="Option Button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94</xdr:row>
          <xdr:rowOff>114300</xdr:rowOff>
        </xdr:from>
        <xdr:to>
          <xdr:col>1</xdr:col>
          <xdr:colOff>517071</xdr:colOff>
          <xdr:row>94</xdr:row>
          <xdr:rowOff>304800</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95</xdr:row>
          <xdr:rowOff>130629</xdr:rowOff>
        </xdr:from>
        <xdr:to>
          <xdr:col>1</xdr:col>
          <xdr:colOff>511629</xdr:colOff>
          <xdr:row>95</xdr:row>
          <xdr:rowOff>299357</xdr:rowOff>
        </xdr:to>
        <xdr:sp macro="" textlink="">
          <xdr:nvSpPr>
            <xdr:cNvPr id="1150" name="Option Button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99</xdr:row>
          <xdr:rowOff>97971</xdr:rowOff>
        </xdr:from>
        <xdr:to>
          <xdr:col>1</xdr:col>
          <xdr:colOff>707571</xdr:colOff>
          <xdr:row>103</xdr:row>
          <xdr:rowOff>440871</xdr:rowOff>
        </xdr:to>
        <xdr:sp macro="" textlink="">
          <xdr:nvSpPr>
            <xdr:cNvPr id="1156" name="Group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100</xdr:row>
          <xdr:rowOff>114300</xdr:rowOff>
        </xdr:from>
        <xdr:to>
          <xdr:col>1</xdr:col>
          <xdr:colOff>489857</xdr:colOff>
          <xdr:row>100</xdr:row>
          <xdr:rowOff>299357</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101</xdr:row>
          <xdr:rowOff>108857</xdr:rowOff>
        </xdr:from>
        <xdr:to>
          <xdr:col>1</xdr:col>
          <xdr:colOff>495300</xdr:colOff>
          <xdr:row>101</xdr:row>
          <xdr:rowOff>288471</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102</xdr:row>
          <xdr:rowOff>206829</xdr:rowOff>
        </xdr:from>
        <xdr:to>
          <xdr:col>1</xdr:col>
          <xdr:colOff>511629</xdr:colOff>
          <xdr:row>102</xdr:row>
          <xdr:rowOff>375557</xdr:rowOff>
        </xdr:to>
        <xdr:sp macro="" textlink="">
          <xdr:nvSpPr>
            <xdr:cNvPr id="1160" name="Option Butto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103</xdr:row>
          <xdr:rowOff>108857</xdr:rowOff>
        </xdr:from>
        <xdr:to>
          <xdr:col>1</xdr:col>
          <xdr:colOff>511629</xdr:colOff>
          <xdr:row>103</xdr:row>
          <xdr:rowOff>288471</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106</xdr:row>
          <xdr:rowOff>152400</xdr:rowOff>
        </xdr:from>
        <xdr:to>
          <xdr:col>1</xdr:col>
          <xdr:colOff>707571</xdr:colOff>
          <xdr:row>111</xdr:row>
          <xdr:rowOff>114300</xdr:rowOff>
        </xdr:to>
        <xdr:sp macro="" textlink="">
          <xdr:nvSpPr>
            <xdr:cNvPr id="1167" name="Group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107</xdr:row>
          <xdr:rowOff>174171</xdr:rowOff>
        </xdr:from>
        <xdr:to>
          <xdr:col>1</xdr:col>
          <xdr:colOff>576943</xdr:colOff>
          <xdr:row>107</xdr:row>
          <xdr:rowOff>402771</xdr:rowOff>
        </xdr:to>
        <xdr:sp macro="" textlink="">
          <xdr:nvSpPr>
            <xdr:cNvPr id="1168" name="Option Button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108</xdr:row>
          <xdr:rowOff>97971</xdr:rowOff>
        </xdr:from>
        <xdr:to>
          <xdr:col>1</xdr:col>
          <xdr:colOff>576943</xdr:colOff>
          <xdr:row>108</xdr:row>
          <xdr:rowOff>299357</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109</xdr:row>
          <xdr:rowOff>108857</xdr:rowOff>
        </xdr:from>
        <xdr:to>
          <xdr:col>1</xdr:col>
          <xdr:colOff>549729</xdr:colOff>
          <xdr:row>109</xdr:row>
          <xdr:rowOff>326571</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110</xdr:row>
          <xdr:rowOff>136071</xdr:rowOff>
        </xdr:from>
        <xdr:to>
          <xdr:col>1</xdr:col>
          <xdr:colOff>527957</xdr:colOff>
          <xdr:row>110</xdr:row>
          <xdr:rowOff>326571</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120</xdr:row>
          <xdr:rowOff>97971</xdr:rowOff>
        </xdr:from>
        <xdr:to>
          <xdr:col>1</xdr:col>
          <xdr:colOff>707571</xdr:colOff>
          <xdr:row>125</xdr:row>
          <xdr:rowOff>32657</xdr:rowOff>
        </xdr:to>
        <xdr:sp macro="" textlink="">
          <xdr:nvSpPr>
            <xdr:cNvPr id="1177" name="Group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121</xdr:row>
          <xdr:rowOff>97971</xdr:rowOff>
        </xdr:from>
        <xdr:to>
          <xdr:col>1</xdr:col>
          <xdr:colOff>549729</xdr:colOff>
          <xdr:row>121</xdr:row>
          <xdr:rowOff>288471</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122</xdr:row>
          <xdr:rowOff>114300</xdr:rowOff>
        </xdr:from>
        <xdr:to>
          <xdr:col>1</xdr:col>
          <xdr:colOff>527957</xdr:colOff>
          <xdr:row>122</xdr:row>
          <xdr:rowOff>299357</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123</xdr:row>
          <xdr:rowOff>206829</xdr:rowOff>
        </xdr:from>
        <xdr:to>
          <xdr:col>1</xdr:col>
          <xdr:colOff>527957</xdr:colOff>
          <xdr:row>123</xdr:row>
          <xdr:rowOff>402771</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124</xdr:row>
          <xdr:rowOff>114300</xdr:rowOff>
        </xdr:from>
        <xdr:to>
          <xdr:col>1</xdr:col>
          <xdr:colOff>549729</xdr:colOff>
          <xdr:row>124</xdr:row>
          <xdr:rowOff>321129</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127</xdr:row>
          <xdr:rowOff>92529</xdr:rowOff>
        </xdr:from>
        <xdr:to>
          <xdr:col>1</xdr:col>
          <xdr:colOff>707571</xdr:colOff>
          <xdr:row>131</xdr:row>
          <xdr:rowOff>669471</xdr:rowOff>
        </xdr:to>
        <xdr:sp macro="" textlink="">
          <xdr:nvSpPr>
            <xdr:cNvPr id="1182" name="Group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127</xdr:row>
          <xdr:rowOff>223157</xdr:rowOff>
        </xdr:from>
        <xdr:to>
          <xdr:col>1</xdr:col>
          <xdr:colOff>566057</xdr:colOff>
          <xdr:row>128</xdr:row>
          <xdr:rowOff>223157</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129</xdr:row>
          <xdr:rowOff>185057</xdr:rowOff>
        </xdr:from>
        <xdr:to>
          <xdr:col>1</xdr:col>
          <xdr:colOff>533400</xdr:colOff>
          <xdr:row>129</xdr:row>
          <xdr:rowOff>413657</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130</xdr:row>
          <xdr:rowOff>130629</xdr:rowOff>
        </xdr:from>
        <xdr:to>
          <xdr:col>1</xdr:col>
          <xdr:colOff>533400</xdr:colOff>
          <xdr:row>130</xdr:row>
          <xdr:rowOff>299357</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131</xdr:row>
          <xdr:rowOff>212271</xdr:rowOff>
        </xdr:from>
        <xdr:to>
          <xdr:col>1</xdr:col>
          <xdr:colOff>555171</xdr:colOff>
          <xdr:row>131</xdr:row>
          <xdr:rowOff>402771</xdr:rowOff>
        </xdr:to>
        <xdr:sp macro="" textlink="">
          <xdr:nvSpPr>
            <xdr:cNvPr id="1195" name="Option Button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134</xdr:row>
          <xdr:rowOff>130629</xdr:rowOff>
        </xdr:from>
        <xdr:to>
          <xdr:col>1</xdr:col>
          <xdr:colOff>718457</xdr:colOff>
          <xdr:row>138</xdr:row>
          <xdr:rowOff>593271</xdr:rowOff>
        </xdr:to>
        <xdr:sp macro="" textlink="">
          <xdr:nvSpPr>
            <xdr:cNvPr id="1203" name="Group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135</xdr:row>
          <xdr:rowOff>130629</xdr:rowOff>
        </xdr:from>
        <xdr:to>
          <xdr:col>1</xdr:col>
          <xdr:colOff>549729</xdr:colOff>
          <xdr:row>135</xdr:row>
          <xdr:rowOff>342900</xdr:rowOff>
        </xdr:to>
        <xdr:sp macro="" textlink="">
          <xdr:nvSpPr>
            <xdr:cNvPr id="1204" name="Option Button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136</xdr:row>
          <xdr:rowOff>76200</xdr:rowOff>
        </xdr:from>
        <xdr:to>
          <xdr:col>1</xdr:col>
          <xdr:colOff>533400</xdr:colOff>
          <xdr:row>136</xdr:row>
          <xdr:rowOff>299357</xdr:rowOff>
        </xdr:to>
        <xdr:sp macro="" textlink="">
          <xdr:nvSpPr>
            <xdr:cNvPr id="1205" name="Option Button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137</xdr:row>
          <xdr:rowOff>146957</xdr:rowOff>
        </xdr:from>
        <xdr:to>
          <xdr:col>1</xdr:col>
          <xdr:colOff>555171</xdr:colOff>
          <xdr:row>137</xdr:row>
          <xdr:rowOff>375557</xdr:rowOff>
        </xdr:to>
        <xdr:sp macro="" textlink="">
          <xdr:nvSpPr>
            <xdr:cNvPr id="1206" name="Option Button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138</xdr:row>
          <xdr:rowOff>250371</xdr:rowOff>
        </xdr:from>
        <xdr:to>
          <xdr:col>1</xdr:col>
          <xdr:colOff>555171</xdr:colOff>
          <xdr:row>138</xdr:row>
          <xdr:rowOff>440871</xdr:rowOff>
        </xdr:to>
        <xdr:sp macro="" textlink="">
          <xdr:nvSpPr>
            <xdr:cNvPr id="1209" name="Option Button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80</xdr:row>
          <xdr:rowOff>174171</xdr:rowOff>
        </xdr:from>
        <xdr:to>
          <xdr:col>1</xdr:col>
          <xdr:colOff>707571</xdr:colOff>
          <xdr:row>84</xdr:row>
          <xdr:rowOff>413657</xdr:rowOff>
        </xdr:to>
        <xdr:sp macro="" textlink="">
          <xdr:nvSpPr>
            <xdr:cNvPr id="1214" name="Group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81</xdr:row>
          <xdr:rowOff>185057</xdr:rowOff>
        </xdr:from>
        <xdr:to>
          <xdr:col>1</xdr:col>
          <xdr:colOff>511629</xdr:colOff>
          <xdr:row>81</xdr:row>
          <xdr:rowOff>375557</xdr:rowOff>
        </xdr:to>
        <xdr:sp macro="" textlink="">
          <xdr:nvSpPr>
            <xdr:cNvPr id="1215" name="Option Button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82</xdr:row>
          <xdr:rowOff>136071</xdr:rowOff>
        </xdr:from>
        <xdr:to>
          <xdr:col>1</xdr:col>
          <xdr:colOff>533400</xdr:colOff>
          <xdr:row>82</xdr:row>
          <xdr:rowOff>359229</xdr:rowOff>
        </xdr:to>
        <xdr:sp macro="" textlink="">
          <xdr:nvSpPr>
            <xdr:cNvPr id="1216" name="Option Button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83</xdr:row>
          <xdr:rowOff>168729</xdr:rowOff>
        </xdr:from>
        <xdr:to>
          <xdr:col>1</xdr:col>
          <xdr:colOff>517071</xdr:colOff>
          <xdr:row>83</xdr:row>
          <xdr:rowOff>342900</xdr:rowOff>
        </xdr:to>
        <xdr:sp macro="" textlink="">
          <xdr:nvSpPr>
            <xdr:cNvPr id="1217" name="Option Button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84</xdr:row>
          <xdr:rowOff>152400</xdr:rowOff>
        </xdr:from>
        <xdr:to>
          <xdr:col>1</xdr:col>
          <xdr:colOff>533400</xdr:colOff>
          <xdr:row>84</xdr:row>
          <xdr:rowOff>337457</xdr:rowOff>
        </xdr:to>
        <xdr:sp macro="" textlink="">
          <xdr:nvSpPr>
            <xdr:cNvPr id="1218" name="Option Button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73</xdr:row>
          <xdr:rowOff>97971</xdr:rowOff>
        </xdr:from>
        <xdr:to>
          <xdr:col>1</xdr:col>
          <xdr:colOff>707571</xdr:colOff>
          <xdr:row>77</xdr:row>
          <xdr:rowOff>478971</xdr:rowOff>
        </xdr:to>
        <xdr:sp macro="" textlink="">
          <xdr:nvSpPr>
            <xdr:cNvPr id="1224" name="Group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74</xdr:row>
          <xdr:rowOff>97971</xdr:rowOff>
        </xdr:from>
        <xdr:to>
          <xdr:col>1</xdr:col>
          <xdr:colOff>587829</xdr:colOff>
          <xdr:row>74</xdr:row>
          <xdr:rowOff>321129</xdr:rowOff>
        </xdr:to>
        <xdr:sp macro="" textlink="">
          <xdr:nvSpPr>
            <xdr:cNvPr id="1225" name="Option Button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75</xdr:row>
          <xdr:rowOff>92529</xdr:rowOff>
        </xdr:from>
        <xdr:to>
          <xdr:col>1</xdr:col>
          <xdr:colOff>549729</xdr:colOff>
          <xdr:row>75</xdr:row>
          <xdr:rowOff>304800</xdr:rowOff>
        </xdr:to>
        <xdr:sp macro="" textlink="">
          <xdr:nvSpPr>
            <xdr:cNvPr id="1226" name="Option Button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76</xdr:row>
          <xdr:rowOff>185057</xdr:rowOff>
        </xdr:from>
        <xdr:to>
          <xdr:col>1</xdr:col>
          <xdr:colOff>533400</xdr:colOff>
          <xdr:row>76</xdr:row>
          <xdr:rowOff>402771</xdr:rowOff>
        </xdr:to>
        <xdr:sp macro="" textlink="">
          <xdr:nvSpPr>
            <xdr:cNvPr id="1227" name="Option Button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337457</xdr:colOff>
          <xdr:row>77</xdr:row>
          <xdr:rowOff>114300</xdr:rowOff>
        </xdr:from>
        <xdr:to>
          <xdr:col>1</xdr:col>
          <xdr:colOff>549729</xdr:colOff>
          <xdr:row>77</xdr:row>
          <xdr:rowOff>304800</xdr:rowOff>
        </xdr:to>
        <xdr:sp macro="" textlink="">
          <xdr:nvSpPr>
            <xdr:cNvPr id="1228" name="Option Button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52</xdr:row>
          <xdr:rowOff>136071</xdr:rowOff>
        </xdr:from>
        <xdr:to>
          <xdr:col>1</xdr:col>
          <xdr:colOff>718457</xdr:colOff>
          <xdr:row>57</xdr:row>
          <xdr:rowOff>21771</xdr:rowOff>
        </xdr:to>
        <xdr:sp macro="" textlink="">
          <xdr:nvSpPr>
            <xdr:cNvPr id="1229" name="Group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53</xdr:row>
          <xdr:rowOff>185057</xdr:rowOff>
        </xdr:from>
        <xdr:to>
          <xdr:col>1</xdr:col>
          <xdr:colOff>631371</xdr:colOff>
          <xdr:row>53</xdr:row>
          <xdr:rowOff>402771</xdr:rowOff>
        </xdr:to>
        <xdr:sp macro="" textlink="">
          <xdr:nvSpPr>
            <xdr:cNvPr id="1230" name="Option Button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54</xdr:row>
          <xdr:rowOff>136071</xdr:rowOff>
        </xdr:from>
        <xdr:to>
          <xdr:col>1</xdr:col>
          <xdr:colOff>631371</xdr:colOff>
          <xdr:row>54</xdr:row>
          <xdr:rowOff>359229</xdr:rowOff>
        </xdr:to>
        <xdr:sp macro="" textlink="">
          <xdr:nvSpPr>
            <xdr:cNvPr id="1231" name="Option Button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55</xdr:row>
          <xdr:rowOff>136071</xdr:rowOff>
        </xdr:from>
        <xdr:to>
          <xdr:col>1</xdr:col>
          <xdr:colOff>631371</xdr:colOff>
          <xdr:row>55</xdr:row>
          <xdr:rowOff>359229</xdr:rowOff>
        </xdr:to>
        <xdr:sp macro="" textlink="">
          <xdr:nvSpPr>
            <xdr:cNvPr id="1232" name="Option Button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56</xdr:row>
          <xdr:rowOff>5443</xdr:rowOff>
        </xdr:from>
        <xdr:to>
          <xdr:col>1</xdr:col>
          <xdr:colOff>631371</xdr:colOff>
          <xdr:row>56</xdr:row>
          <xdr:rowOff>223157</xdr:rowOff>
        </xdr:to>
        <xdr:sp macro="" textlink="">
          <xdr:nvSpPr>
            <xdr:cNvPr id="1235" name="Option Button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45</xdr:row>
          <xdr:rowOff>168729</xdr:rowOff>
        </xdr:from>
        <xdr:to>
          <xdr:col>1</xdr:col>
          <xdr:colOff>707571</xdr:colOff>
          <xdr:row>50</xdr:row>
          <xdr:rowOff>70757</xdr:rowOff>
        </xdr:to>
        <xdr:sp macro="" textlink="">
          <xdr:nvSpPr>
            <xdr:cNvPr id="1241" name="Group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46</xdr:row>
          <xdr:rowOff>97971</xdr:rowOff>
        </xdr:from>
        <xdr:to>
          <xdr:col>1</xdr:col>
          <xdr:colOff>625929</xdr:colOff>
          <xdr:row>46</xdr:row>
          <xdr:rowOff>321129</xdr:rowOff>
        </xdr:to>
        <xdr:sp macro="" textlink="">
          <xdr:nvSpPr>
            <xdr:cNvPr id="1242" name="Option Button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47</xdr:row>
          <xdr:rowOff>190500</xdr:rowOff>
        </xdr:from>
        <xdr:to>
          <xdr:col>1</xdr:col>
          <xdr:colOff>625929</xdr:colOff>
          <xdr:row>47</xdr:row>
          <xdr:rowOff>419100</xdr:rowOff>
        </xdr:to>
        <xdr:sp macro="" textlink="">
          <xdr:nvSpPr>
            <xdr:cNvPr id="1243" name="Option Button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48</xdr:row>
          <xdr:rowOff>70757</xdr:rowOff>
        </xdr:from>
        <xdr:to>
          <xdr:col>1</xdr:col>
          <xdr:colOff>604157</xdr:colOff>
          <xdr:row>48</xdr:row>
          <xdr:rowOff>321129</xdr:rowOff>
        </xdr:to>
        <xdr:sp macro="" textlink="">
          <xdr:nvSpPr>
            <xdr:cNvPr id="1244" name="Option Button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49</xdr:row>
          <xdr:rowOff>146957</xdr:rowOff>
        </xdr:from>
        <xdr:to>
          <xdr:col>1</xdr:col>
          <xdr:colOff>642257</xdr:colOff>
          <xdr:row>49</xdr:row>
          <xdr:rowOff>451757</xdr:rowOff>
        </xdr:to>
        <xdr:sp macro="" textlink="">
          <xdr:nvSpPr>
            <xdr:cNvPr id="1245" name="Option Button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31</xdr:row>
          <xdr:rowOff>174171</xdr:rowOff>
        </xdr:from>
        <xdr:to>
          <xdr:col>1</xdr:col>
          <xdr:colOff>718457</xdr:colOff>
          <xdr:row>36</xdr:row>
          <xdr:rowOff>92529</xdr:rowOff>
        </xdr:to>
        <xdr:sp macro="" textlink="">
          <xdr:nvSpPr>
            <xdr:cNvPr id="1246" name="Group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32</xdr:row>
          <xdr:rowOff>190500</xdr:rowOff>
        </xdr:from>
        <xdr:to>
          <xdr:col>1</xdr:col>
          <xdr:colOff>631371</xdr:colOff>
          <xdr:row>32</xdr:row>
          <xdr:rowOff>413657</xdr:rowOff>
        </xdr:to>
        <xdr:sp macro="" textlink="">
          <xdr:nvSpPr>
            <xdr:cNvPr id="1247" name="Option Button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32</xdr:row>
          <xdr:rowOff>718457</xdr:rowOff>
        </xdr:from>
        <xdr:to>
          <xdr:col>1</xdr:col>
          <xdr:colOff>631371</xdr:colOff>
          <xdr:row>33</xdr:row>
          <xdr:rowOff>397329</xdr:rowOff>
        </xdr:to>
        <xdr:sp macro="" textlink="">
          <xdr:nvSpPr>
            <xdr:cNvPr id="1248" name="Option Button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34</xdr:row>
          <xdr:rowOff>114300</xdr:rowOff>
        </xdr:from>
        <xdr:to>
          <xdr:col>1</xdr:col>
          <xdr:colOff>669471</xdr:colOff>
          <xdr:row>34</xdr:row>
          <xdr:rowOff>457200</xdr:rowOff>
        </xdr:to>
        <xdr:sp macro="" textlink="">
          <xdr:nvSpPr>
            <xdr:cNvPr id="1249" name="Option Button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35</xdr:row>
          <xdr:rowOff>114300</xdr:rowOff>
        </xdr:from>
        <xdr:to>
          <xdr:col>1</xdr:col>
          <xdr:colOff>631371</xdr:colOff>
          <xdr:row>35</xdr:row>
          <xdr:rowOff>435429</xdr:rowOff>
        </xdr:to>
        <xdr:sp macro="" textlink="">
          <xdr:nvSpPr>
            <xdr:cNvPr id="1250" name="Option Button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168729</xdr:colOff>
          <xdr:row>38</xdr:row>
          <xdr:rowOff>130629</xdr:rowOff>
        </xdr:from>
        <xdr:to>
          <xdr:col>1</xdr:col>
          <xdr:colOff>707571</xdr:colOff>
          <xdr:row>43</xdr:row>
          <xdr:rowOff>119743</xdr:rowOff>
        </xdr:to>
        <xdr:sp macro="" textlink="">
          <xdr:nvSpPr>
            <xdr:cNvPr id="1251" name="Group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39</xdr:row>
          <xdr:rowOff>108857</xdr:rowOff>
        </xdr:from>
        <xdr:to>
          <xdr:col>1</xdr:col>
          <xdr:colOff>625929</xdr:colOff>
          <xdr:row>39</xdr:row>
          <xdr:rowOff>326571</xdr:rowOff>
        </xdr:to>
        <xdr:sp macro="" textlink="">
          <xdr:nvSpPr>
            <xdr:cNvPr id="1252" name="Option Button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40</xdr:row>
          <xdr:rowOff>97971</xdr:rowOff>
        </xdr:from>
        <xdr:to>
          <xdr:col>1</xdr:col>
          <xdr:colOff>625929</xdr:colOff>
          <xdr:row>40</xdr:row>
          <xdr:rowOff>321129</xdr:rowOff>
        </xdr:to>
        <xdr:sp macro="" textlink="">
          <xdr:nvSpPr>
            <xdr:cNvPr id="1253" name="Option Button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321129</xdr:colOff>
          <xdr:row>41</xdr:row>
          <xdr:rowOff>130629</xdr:rowOff>
        </xdr:from>
        <xdr:to>
          <xdr:col>1</xdr:col>
          <xdr:colOff>625929</xdr:colOff>
          <xdr:row>41</xdr:row>
          <xdr:rowOff>435429</xdr:rowOff>
        </xdr:to>
        <xdr:sp macro="" textlink="">
          <xdr:nvSpPr>
            <xdr:cNvPr id="1254" name="Option Button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42</xdr:row>
          <xdr:rowOff>92529</xdr:rowOff>
        </xdr:from>
        <xdr:to>
          <xdr:col>1</xdr:col>
          <xdr:colOff>702129</xdr:colOff>
          <xdr:row>42</xdr:row>
          <xdr:rowOff>304800</xdr:rowOff>
        </xdr:to>
        <xdr:sp macro="" textlink="">
          <xdr:nvSpPr>
            <xdr:cNvPr id="1255" name="Option Button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65</xdr:row>
          <xdr:rowOff>108857</xdr:rowOff>
        </xdr:from>
        <xdr:to>
          <xdr:col>1</xdr:col>
          <xdr:colOff>718457</xdr:colOff>
          <xdr:row>71</xdr:row>
          <xdr:rowOff>38100</xdr:rowOff>
        </xdr:to>
        <xdr:sp macro="" textlink="">
          <xdr:nvSpPr>
            <xdr:cNvPr id="1257" name="Group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337457</xdr:colOff>
          <xdr:row>65</xdr:row>
          <xdr:rowOff>212271</xdr:rowOff>
        </xdr:from>
        <xdr:to>
          <xdr:col>1</xdr:col>
          <xdr:colOff>642257</xdr:colOff>
          <xdr:row>66</xdr:row>
          <xdr:rowOff>223157</xdr:rowOff>
        </xdr:to>
        <xdr:sp macro="" textlink="">
          <xdr:nvSpPr>
            <xdr:cNvPr id="1258" name="Option Button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66</xdr:row>
          <xdr:rowOff>419100</xdr:rowOff>
        </xdr:from>
        <xdr:to>
          <xdr:col>1</xdr:col>
          <xdr:colOff>631371</xdr:colOff>
          <xdr:row>67</xdr:row>
          <xdr:rowOff>223157</xdr:rowOff>
        </xdr:to>
        <xdr:sp macro="" textlink="">
          <xdr:nvSpPr>
            <xdr:cNvPr id="1259" name="Option Button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68</xdr:row>
          <xdr:rowOff>32657</xdr:rowOff>
        </xdr:from>
        <xdr:to>
          <xdr:col>1</xdr:col>
          <xdr:colOff>571500</xdr:colOff>
          <xdr:row>68</xdr:row>
          <xdr:rowOff>413657</xdr:rowOff>
        </xdr:to>
        <xdr:sp macro="" textlink="">
          <xdr:nvSpPr>
            <xdr:cNvPr id="1260" name="Option Button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326571</xdr:colOff>
          <xdr:row>69</xdr:row>
          <xdr:rowOff>114300</xdr:rowOff>
        </xdr:from>
        <xdr:to>
          <xdr:col>1</xdr:col>
          <xdr:colOff>587829</xdr:colOff>
          <xdr:row>69</xdr:row>
          <xdr:rowOff>495300</xdr:rowOff>
        </xdr:to>
        <xdr:sp macro="" textlink="">
          <xdr:nvSpPr>
            <xdr:cNvPr id="1261" name="Option Button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337457</xdr:colOff>
          <xdr:row>203</xdr:row>
          <xdr:rowOff>32657</xdr:rowOff>
        </xdr:from>
        <xdr:to>
          <xdr:col>1</xdr:col>
          <xdr:colOff>527957</xdr:colOff>
          <xdr:row>204</xdr:row>
          <xdr:rowOff>0</xdr:rowOff>
        </xdr:to>
        <xdr:sp macro="" textlink="">
          <xdr:nvSpPr>
            <xdr:cNvPr id="1265" name="Option Button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21771</xdr:colOff>
          <xdr:row>210</xdr:row>
          <xdr:rowOff>54429</xdr:rowOff>
        </xdr:from>
        <xdr:to>
          <xdr:col>1</xdr:col>
          <xdr:colOff>228600</xdr:colOff>
          <xdr:row>212</xdr:row>
          <xdr:rowOff>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680357</xdr:colOff>
          <xdr:row>210</xdr:row>
          <xdr:rowOff>54429</xdr:rowOff>
        </xdr:from>
        <xdr:to>
          <xdr:col>2</xdr:col>
          <xdr:colOff>152400</xdr:colOff>
          <xdr:row>212</xdr:row>
          <xdr:rowOff>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210</xdr:row>
          <xdr:rowOff>54429</xdr:rowOff>
        </xdr:from>
        <xdr:to>
          <xdr:col>2</xdr:col>
          <xdr:colOff>783771</xdr:colOff>
          <xdr:row>212</xdr:row>
          <xdr:rowOff>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321129</xdr:colOff>
          <xdr:row>210</xdr:row>
          <xdr:rowOff>59871</xdr:rowOff>
        </xdr:from>
        <xdr:to>
          <xdr:col>3</xdr:col>
          <xdr:colOff>527957</xdr:colOff>
          <xdr:row>212</xdr:row>
          <xdr:rowOff>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1148443</xdr:colOff>
          <xdr:row>211</xdr:row>
          <xdr:rowOff>0</xdr:rowOff>
        </xdr:from>
        <xdr:to>
          <xdr:col>4</xdr:col>
          <xdr:colOff>130629</xdr:colOff>
          <xdr:row>212</xdr:row>
          <xdr:rowOff>5443</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210</xdr:row>
          <xdr:rowOff>54429</xdr:rowOff>
        </xdr:from>
        <xdr:to>
          <xdr:col>5</xdr:col>
          <xdr:colOff>0</xdr:colOff>
          <xdr:row>212</xdr:row>
          <xdr:rowOff>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213</xdr:row>
          <xdr:rowOff>32657</xdr:rowOff>
        </xdr:from>
        <xdr:to>
          <xdr:col>1</xdr:col>
          <xdr:colOff>244929</xdr:colOff>
          <xdr:row>214</xdr:row>
          <xdr:rowOff>136071</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213</xdr:row>
          <xdr:rowOff>32657</xdr:rowOff>
        </xdr:from>
        <xdr:to>
          <xdr:col>2</xdr:col>
          <xdr:colOff>168729</xdr:colOff>
          <xdr:row>214</xdr:row>
          <xdr:rowOff>136071</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566057</xdr:colOff>
          <xdr:row>213</xdr:row>
          <xdr:rowOff>32657</xdr:rowOff>
        </xdr:from>
        <xdr:to>
          <xdr:col>2</xdr:col>
          <xdr:colOff>778329</xdr:colOff>
          <xdr:row>214</xdr:row>
          <xdr:rowOff>136071</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386443</xdr:colOff>
          <xdr:row>213</xdr:row>
          <xdr:rowOff>38100</xdr:rowOff>
        </xdr:from>
        <xdr:to>
          <xdr:col>3</xdr:col>
          <xdr:colOff>604157</xdr:colOff>
          <xdr:row>214</xdr:row>
          <xdr:rowOff>136071</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1197429</xdr:colOff>
          <xdr:row>213</xdr:row>
          <xdr:rowOff>38100</xdr:rowOff>
        </xdr:from>
        <xdr:to>
          <xdr:col>4</xdr:col>
          <xdr:colOff>174171</xdr:colOff>
          <xdr:row>214</xdr:row>
          <xdr:rowOff>136071</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800100</xdr:colOff>
          <xdr:row>213</xdr:row>
          <xdr:rowOff>21771</xdr:rowOff>
        </xdr:from>
        <xdr:to>
          <xdr:col>4</xdr:col>
          <xdr:colOff>1028700</xdr:colOff>
          <xdr:row>214</xdr:row>
          <xdr:rowOff>136071</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70757</xdr:colOff>
          <xdr:row>30</xdr:row>
          <xdr:rowOff>212271</xdr:rowOff>
        </xdr:from>
        <xdr:to>
          <xdr:col>1</xdr:col>
          <xdr:colOff>642257</xdr:colOff>
          <xdr:row>32</xdr:row>
          <xdr:rowOff>680357</xdr:rowOff>
        </xdr:to>
        <xdr:sp macro="" textlink="">
          <xdr:nvSpPr>
            <xdr:cNvPr id="4097" name="Group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70757</xdr:colOff>
          <xdr:row>40</xdr:row>
          <xdr:rowOff>212271</xdr:rowOff>
        </xdr:from>
        <xdr:to>
          <xdr:col>1</xdr:col>
          <xdr:colOff>642257</xdr:colOff>
          <xdr:row>42</xdr:row>
          <xdr:rowOff>680357</xdr:rowOff>
        </xdr:to>
        <xdr:sp macro="" textlink="">
          <xdr:nvSpPr>
            <xdr:cNvPr id="4098" name="Group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70757</xdr:colOff>
          <xdr:row>49</xdr:row>
          <xdr:rowOff>212271</xdr:rowOff>
        </xdr:from>
        <xdr:to>
          <xdr:col>1</xdr:col>
          <xdr:colOff>642257</xdr:colOff>
          <xdr:row>51</xdr:row>
          <xdr:rowOff>680357</xdr:rowOff>
        </xdr:to>
        <xdr:sp macro="" textlink="">
          <xdr:nvSpPr>
            <xdr:cNvPr id="4099" name="Group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70757</xdr:colOff>
          <xdr:row>58</xdr:row>
          <xdr:rowOff>212271</xdr:rowOff>
        </xdr:from>
        <xdr:to>
          <xdr:col>1</xdr:col>
          <xdr:colOff>642257</xdr:colOff>
          <xdr:row>60</xdr:row>
          <xdr:rowOff>680357</xdr:rowOff>
        </xdr:to>
        <xdr:sp macro="" textlink="">
          <xdr:nvSpPr>
            <xdr:cNvPr id="4100" name="Group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70757</xdr:colOff>
          <xdr:row>67</xdr:row>
          <xdr:rowOff>212271</xdr:rowOff>
        </xdr:from>
        <xdr:to>
          <xdr:col>1</xdr:col>
          <xdr:colOff>642257</xdr:colOff>
          <xdr:row>69</xdr:row>
          <xdr:rowOff>680357</xdr:rowOff>
        </xdr:to>
        <xdr:sp macro="" textlink="">
          <xdr:nvSpPr>
            <xdr:cNvPr id="4101" name="Group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261257</xdr:colOff>
          <xdr:row>31</xdr:row>
          <xdr:rowOff>168729</xdr:rowOff>
        </xdr:from>
        <xdr:to>
          <xdr:col>1</xdr:col>
          <xdr:colOff>566057</xdr:colOff>
          <xdr:row>31</xdr:row>
          <xdr:rowOff>566057</xdr:rowOff>
        </xdr:to>
        <xdr:sp macro="" textlink="">
          <xdr:nvSpPr>
            <xdr:cNvPr id="4102" name="Option Button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261257</xdr:colOff>
          <xdr:row>32</xdr:row>
          <xdr:rowOff>174171</xdr:rowOff>
        </xdr:from>
        <xdr:to>
          <xdr:col>1</xdr:col>
          <xdr:colOff>587829</xdr:colOff>
          <xdr:row>32</xdr:row>
          <xdr:rowOff>587829</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41</xdr:row>
          <xdr:rowOff>168729</xdr:rowOff>
        </xdr:from>
        <xdr:to>
          <xdr:col>1</xdr:col>
          <xdr:colOff>571500</xdr:colOff>
          <xdr:row>41</xdr:row>
          <xdr:rowOff>533400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250371</xdr:colOff>
          <xdr:row>42</xdr:row>
          <xdr:rowOff>174171</xdr:rowOff>
        </xdr:from>
        <xdr:to>
          <xdr:col>1</xdr:col>
          <xdr:colOff>566057</xdr:colOff>
          <xdr:row>42</xdr:row>
          <xdr:rowOff>527957</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244929</xdr:colOff>
          <xdr:row>50</xdr:row>
          <xdr:rowOff>190500</xdr:rowOff>
        </xdr:from>
        <xdr:to>
          <xdr:col>1</xdr:col>
          <xdr:colOff>549729</xdr:colOff>
          <xdr:row>50</xdr:row>
          <xdr:rowOff>511629</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244929</xdr:colOff>
          <xdr:row>51</xdr:row>
          <xdr:rowOff>174171</xdr:rowOff>
        </xdr:from>
        <xdr:to>
          <xdr:col>1</xdr:col>
          <xdr:colOff>549729</xdr:colOff>
          <xdr:row>51</xdr:row>
          <xdr:rowOff>517071</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250371</xdr:colOff>
          <xdr:row>59</xdr:row>
          <xdr:rowOff>146957</xdr:rowOff>
        </xdr:from>
        <xdr:to>
          <xdr:col>1</xdr:col>
          <xdr:colOff>555171</xdr:colOff>
          <xdr:row>59</xdr:row>
          <xdr:rowOff>571500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250371</xdr:colOff>
          <xdr:row>60</xdr:row>
          <xdr:rowOff>152400</xdr:rowOff>
        </xdr:from>
        <xdr:to>
          <xdr:col>1</xdr:col>
          <xdr:colOff>566057</xdr:colOff>
          <xdr:row>60</xdr:row>
          <xdr:rowOff>511629</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261257</xdr:colOff>
          <xdr:row>68</xdr:row>
          <xdr:rowOff>168729</xdr:rowOff>
        </xdr:from>
        <xdr:to>
          <xdr:col>1</xdr:col>
          <xdr:colOff>571500</xdr:colOff>
          <xdr:row>68</xdr:row>
          <xdr:rowOff>533400</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261257</xdr:colOff>
          <xdr:row>69</xdr:row>
          <xdr:rowOff>168729</xdr:rowOff>
        </xdr:from>
        <xdr:to>
          <xdr:col>1</xdr:col>
          <xdr:colOff>533400</xdr:colOff>
          <xdr:row>69</xdr:row>
          <xdr:rowOff>533400</xdr:rowOff>
        </xdr:to>
        <xdr:sp macro="" textlink="">
          <xdr:nvSpPr>
            <xdr:cNvPr id="4111" name="Option Button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7.xml"/><Relationship Id="rId13" Type="http://schemas.openxmlformats.org/officeDocument/2006/relationships/ctrlProp" Target="../ctrlProps/ctrlProp112.xml"/><Relationship Id="rId18" Type="http://schemas.openxmlformats.org/officeDocument/2006/relationships/ctrlProp" Target="../ctrlProps/ctrlProp117.xml"/><Relationship Id="rId3" Type="http://schemas.openxmlformats.org/officeDocument/2006/relationships/vmlDrawing" Target="../drawings/vmlDrawing2.vml"/><Relationship Id="rId7" Type="http://schemas.openxmlformats.org/officeDocument/2006/relationships/ctrlProp" Target="../ctrlProps/ctrlProp106.xml"/><Relationship Id="rId12" Type="http://schemas.openxmlformats.org/officeDocument/2006/relationships/ctrlProp" Target="../ctrlProps/ctrlProp111.xml"/><Relationship Id="rId17" Type="http://schemas.openxmlformats.org/officeDocument/2006/relationships/ctrlProp" Target="../ctrlProps/ctrlProp116.xml"/><Relationship Id="rId2" Type="http://schemas.openxmlformats.org/officeDocument/2006/relationships/drawing" Target="../drawings/drawing2.xml"/><Relationship Id="rId16" Type="http://schemas.openxmlformats.org/officeDocument/2006/relationships/ctrlProp" Target="../ctrlProps/ctrlProp115.xml"/><Relationship Id="rId1" Type="http://schemas.openxmlformats.org/officeDocument/2006/relationships/printerSettings" Target="../printerSettings/printerSettings3.bin"/><Relationship Id="rId6" Type="http://schemas.openxmlformats.org/officeDocument/2006/relationships/ctrlProp" Target="../ctrlProps/ctrlProp105.xml"/><Relationship Id="rId11" Type="http://schemas.openxmlformats.org/officeDocument/2006/relationships/ctrlProp" Target="../ctrlProps/ctrlProp110.xml"/><Relationship Id="rId5" Type="http://schemas.openxmlformats.org/officeDocument/2006/relationships/ctrlProp" Target="../ctrlProps/ctrlProp104.xml"/><Relationship Id="rId15" Type="http://schemas.openxmlformats.org/officeDocument/2006/relationships/ctrlProp" Target="../ctrlProps/ctrlProp114.xml"/><Relationship Id="rId10" Type="http://schemas.openxmlformats.org/officeDocument/2006/relationships/ctrlProp" Target="../ctrlProps/ctrlProp109.xml"/><Relationship Id="rId4" Type="http://schemas.openxmlformats.org/officeDocument/2006/relationships/ctrlProp" Target="../ctrlProps/ctrlProp103.xml"/><Relationship Id="rId9" Type="http://schemas.openxmlformats.org/officeDocument/2006/relationships/ctrlProp" Target="../ctrlProps/ctrlProp108.xml"/><Relationship Id="rId14" Type="http://schemas.openxmlformats.org/officeDocument/2006/relationships/ctrlProp" Target="../ctrlProps/ctrlProp11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J223"/>
  <sheetViews>
    <sheetView showGridLines="0" tabSelected="1" zoomScale="120" zoomScaleNormal="120" workbookViewId="0"/>
  </sheetViews>
  <sheetFormatPr baseColWidth="10" defaultColWidth="0" defaultRowHeight="14.6" zeroHeight="1" x14ac:dyDescent="0.4"/>
  <cols>
    <col min="1" max="1" width="3.84375" style="18" customWidth="1"/>
    <col min="2" max="2" width="11" style="18" customWidth="1"/>
    <col min="3" max="3" width="17.84375" style="18" customWidth="1"/>
    <col min="4" max="4" width="17.53515625" style="18" customWidth="1"/>
    <col min="5" max="5" width="15.4609375" style="18" customWidth="1"/>
    <col min="6" max="6" width="15.84375" style="18" customWidth="1"/>
    <col min="7" max="7" width="17.53515625" style="18" customWidth="1"/>
    <col min="8" max="8" width="3.84375" style="18" customWidth="1"/>
    <col min="9" max="9" width="11.4609375" style="18" hidden="1" customWidth="1"/>
    <col min="10" max="10" width="0" style="18" hidden="1" customWidth="1"/>
    <col min="11" max="16384" width="11.4609375" style="18" hidden="1"/>
  </cols>
  <sheetData>
    <row r="1" spans="1:8" ht="15" thickBot="1" x14ac:dyDescent="0.45"/>
    <row r="2" spans="1:8" x14ac:dyDescent="0.4">
      <c r="B2" s="91" t="s">
        <v>0</v>
      </c>
      <c r="C2" s="91" t="s">
        <v>1</v>
      </c>
      <c r="D2" s="91" t="s">
        <v>2</v>
      </c>
      <c r="E2" s="91" t="s">
        <v>3</v>
      </c>
      <c r="F2" s="91" t="s">
        <v>4</v>
      </c>
      <c r="G2" s="91" t="s">
        <v>5</v>
      </c>
    </row>
    <row r="3" spans="1:8" ht="15" thickBot="1" x14ac:dyDescent="0.45">
      <c r="B3" s="92" t="str">
        <f>IFERROR(Calculadora!L9,"")</f>
        <v/>
      </c>
      <c r="C3" s="92" t="str">
        <f>IFERROR(Calculadora!P9,"")</f>
        <v/>
      </c>
      <c r="D3" s="92" t="str">
        <f>IFERROR(Calculadora!Q9,"")</f>
        <v/>
      </c>
      <c r="E3" s="92" t="str">
        <f>IFERROR(Calculadora!O9,"")</f>
        <v/>
      </c>
      <c r="F3" s="92" t="str">
        <f>IFERROR(Calculadora!N9,"")</f>
        <v/>
      </c>
      <c r="G3" s="92" t="str">
        <f>IFERROR(Calculadora!M9,"")</f>
        <v/>
      </c>
    </row>
    <row r="4" spans="1:8" x14ac:dyDescent="0.4"/>
    <row r="5" spans="1:8" x14ac:dyDescent="0.4"/>
    <row r="6" spans="1:8" x14ac:dyDescent="0.4"/>
    <row r="7" spans="1:8" x14ac:dyDescent="0.4">
      <c r="B7" s="19" t="s">
        <v>6</v>
      </c>
    </row>
    <row r="8" spans="1:8" ht="6.75" customHeight="1" thickBot="1" x14ac:dyDescent="0.45">
      <c r="B8" s="19"/>
    </row>
    <row r="9" spans="1:8" ht="19.5" customHeight="1" thickBot="1" x14ac:dyDescent="0.45">
      <c r="B9" s="161"/>
      <c r="C9" s="162"/>
      <c r="D9" s="162"/>
      <c r="E9" s="162"/>
      <c r="F9" s="162"/>
      <c r="G9" s="163"/>
    </row>
    <row r="10" spans="1:8" ht="6.75" customHeight="1" thickBot="1" x14ac:dyDescent="0.45">
      <c r="B10" s="20"/>
      <c r="C10" s="20"/>
      <c r="D10" s="20"/>
      <c r="E10" s="20"/>
      <c r="F10" s="20"/>
      <c r="G10" s="20"/>
    </row>
    <row r="11" spans="1:8" ht="19.5" customHeight="1" thickBot="1" x14ac:dyDescent="0.45">
      <c r="B11" s="146" t="s">
        <v>7</v>
      </c>
      <c r="C11" s="146"/>
      <c r="D11" s="146"/>
      <c r="E11" s="147" t="str">
        <f>IF(OR(Calculadora!E71=0,Calculadora!E63=0,Calculadora!E55=0,Calculadora!E47=0,Calculadora!E32=0,AND(Calculadora!E32=4,Calculadora!N37=FALSE)),"Aún quedan preguntas por contestar",Calculadora!F85)</f>
        <v>Aún quedan preguntas por contestar</v>
      </c>
      <c r="F11" s="148"/>
      <c r="G11" s="149"/>
    </row>
    <row r="12" spans="1:8" ht="6.75" customHeight="1" thickBot="1" x14ac:dyDescent="0.45"/>
    <row r="13" spans="1:8" ht="39.75" customHeight="1" thickBot="1" x14ac:dyDescent="0.45">
      <c r="A13" s="69"/>
      <c r="B13" s="143" t="s">
        <v>8</v>
      </c>
      <c r="C13" s="143"/>
      <c r="D13" s="143"/>
      <c r="E13" s="143"/>
      <c r="F13" s="143"/>
      <c r="G13" s="143"/>
      <c r="H13" s="70"/>
    </row>
    <row r="14" spans="1:8" ht="16.5" customHeight="1" x14ac:dyDescent="0.4">
      <c r="A14" s="71"/>
      <c r="B14" s="152" t="s">
        <v>9</v>
      </c>
      <c r="C14" s="153"/>
      <c r="D14" s="153"/>
      <c r="E14" s="153"/>
      <c r="F14" s="153"/>
      <c r="G14" s="154"/>
      <c r="H14" s="81"/>
    </row>
    <row r="15" spans="1:8" ht="16.5" customHeight="1" x14ac:dyDescent="0.4">
      <c r="A15" s="71"/>
      <c r="B15" s="155"/>
      <c r="C15" s="156"/>
      <c r="D15" s="156"/>
      <c r="E15" s="156"/>
      <c r="F15" s="156"/>
      <c r="G15" s="157"/>
      <c r="H15" s="81"/>
    </row>
    <row r="16" spans="1:8" ht="16.5" customHeight="1" x14ac:dyDescent="0.4">
      <c r="A16" s="71"/>
      <c r="B16" s="155"/>
      <c r="C16" s="156"/>
      <c r="D16" s="156"/>
      <c r="E16" s="156"/>
      <c r="F16" s="156"/>
      <c r="G16" s="157"/>
      <c r="H16" s="81"/>
    </row>
    <row r="17" spans="1:8" ht="16.5" customHeight="1" x14ac:dyDescent="0.4">
      <c r="A17" s="71"/>
      <c r="B17" s="155"/>
      <c r="C17" s="156"/>
      <c r="D17" s="156"/>
      <c r="E17" s="156"/>
      <c r="F17" s="156"/>
      <c r="G17" s="157"/>
      <c r="H17" s="81"/>
    </row>
    <row r="18" spans="1:8" ht="16.5" customHeight="1" x14ac:dyDescent="0.4">
      <c r="A18" s="71"/>
      <c r="B18" s="155"/>
      <c r="C18" s="156"/>
      <c r="D18" s="156"/>
      <c r="E18" s="156"/>
      <c r="F18" s="156"/>
      <c r="G18" s="157"/>
      <c r="H18" s="81"/>
    </row>
    <row r="19" spans="1:8" ht="16.5" customHeight="1" x14ac:dyDescent="0.4">
      <c r="A19" s="71"/>
      <c r="B19" s="155"/>
      <c r="C19" s="156"/>
      <c r="D19" s="156"/>
      <c r="E19" s="156"/>
      <c r="F19" s="156"/>
      <c r="G19" s="157"/>
      <c r="H19" s="81"/>
    </row>
    <row r="20" spans="1:8" ht="16.5" customHeight="1" x14ac:dyDescent="0.4">
      <c r="A20" s="71"/>
      <c r="B20" s="155"/>
      <c r="C20" s="156"/>
      <c r="D20" s="156"/>
      <c r="E20" s="156"/>
      <c r="F20" s="156"/>
      <c r="G20" s="157"/>
      <c r="H20" s="81"/>
    </row>
    <row r="21" spans="1:8" ht="16.5" customHeight="1" x14ac:dyDescent="0.4">
      <c r="A21" s="71"/>
      <c r="B21" s="155"/>
      <c r="C21" s="156"/>
      <c r="D21" s="156"/>
      <c r="E21" s="156"/>
      <c r="F21" s="156"/>
      <c r="G21" s="157"/>
      <c r="H21" s="81"/>
    </row>
    <row r="22" spans="1:8" ht="16.5" customHeight="1" x14ac:dyDescent="0.4">
      <c r="A22" s="71"/>
      <c r="B22" s="155"/>
      <c r="C22" s="156"/>
      <c r="D22" s="156"/>
      <c r="E22" s="156"/>
      <c r="F22" s="156"/>
      <c r="G22" s="157"/>
      <c r="H22" s="81"/>
    </row>
    <row r="23" spans="1:8" ht="16.5" customHeight="1" x14ac:dyDescent="0.4">
      <c r="A23" s="71"/>
      <c r="B23" s="155"/>
      <c r="C23" s="156"/>
      <c r="D23" s="156"/>
      <c r="E23" s="156"/>
      <c r="F23" s="156"/>
      <c r="G23" s="157"/>
      <c r="H23" s="81"/>
    </row>
    <row r="24" spans="1:8" ht="16.5" customHeight="1" x14ac:dyDescent="0.4">
      <c r="A24" s="71"/>
      <c r="B24" s="155"/>
      <c r="C24" s="156"/>
      <c r="D24" s="156"/>
      <c r="E24" s="156"/>
      <c r="F24" s="156"/>
      <c r="G24" s="157"/>
      <c r="H24" s="81"/>
    </row>
    <row r="25" spans="1:8" ht="120" customHeight="1" thickBot="1" x14ac:dyDescent="0.45">
      <c r="A25" s="71"/>
      <c r="B25" s="158"/>
      <c r="C25" s="159"/>
      <c r="D25" s="159"/>
      <c r="E25" s="159"/>
      <c r="F25" s="159"/>
      <c r="G25" s="160"/>
      <c r="H25" s="81"/>
    </row>
    <row r="26" spans="1:8" ht="15" thickBot="1" x14ac:dyDescent="0.45">
      <c r="A26" s="72"/>
      <c r="B26" s="72"/>
      <c r="C26" s="72"/>
      <c r="D26" s="72"/>
      <c r="E26" s="72"/>
      <c r="F26" s="72"/>
      <c r="G26" s="72"/>
      <c r="H26" s="72"/>
    </row>
    <row r="27" spans="1:8" ht="15" thickBot="1" x14ac:dyDescent="0.45">
      <c r="A27" s="71"/>
      <c r="B27" s="135" t="s">
        <v>1</v>
      </c>
      <c r="C27" s="136"/>
      <c r="D27" s="21"/>
      <c r="E27" s="21"/>
      <c r="F27" s="21"/>
      <c r="G27" s="22"/>
      <c r="H27" s="81"/>
    </row>
    <row r="28" spans="1:8" ht="12.75" customHeight="1" x14ac:dyDescent="0.4">
      <c r="A28" s="71"/>
      <c r="B28" s="23"/>
      <c r="C28" s="67"/>
      <c r="D28" s="67"/>
      <c r="E28" s="67"/>
      <c r="F28" s="67"/>
      <c r="G28" s="68"/>
      <c r="H28" s="81"/>
    </row>
    <row r="29" spans="1:8" x14ac:dyDescent="0.4">
      <c r="A29" s="71"/>
      <c r="B29" s="126" t="s">
        <v>10</v>
      </c>
      <c r="C29" s="127"/>
      <c r="D29" s="127"/>
      <c r="E29" s="127"/>
      <c r="F29" s="127"/>
      <c r="G29" s="128"/>
      <c r="H29" s="81"/>
    </row>
    <row r="30" spans="1:8" ht="11.4" customHeight="1" x14ac:dyDescent="0.4">
      <c r="A30" s="71"/>
      <c r="B30" s="114" t="s">
        <v>11</v>
      </c>
      <c r="C30" s="168"/>
      <c r="D30" s="168"/>
      <c r="E30" s="168"/>
      <c r="F30" s="168"/>
      <c r="G30" s="169"/>
      <c r="H30" s="81"/>
    </row>
    <row r="31" spans="1:8" ht="5.15" customHeight="1" thickBot="1" x14ac:dyDescent="0.45">
      <c r="A31" s="71"/>
      <c r="B31" s="132"/>
      <c r="C31" s="133"/>
      <c r="D31" s="24"/>
      <c r="E31" s="24"/>
      <c r="F31" s="24"/>
      <c r="G31" s="25"/>
      <c r="H31" s="81"/>
    </row>
    <row r="32" spans="1:8" ht="18" customHeight="1" x14ac:dyDescent="0.4">
      <c r="A32" s="71"/>
      <c r="B32" s="62"/>
      <c r="C32" s="63"/>
      <c r="D32" s="24"/>
      <c r="E32" s="24"/>
      <c r="F32" s="24"/>
      <c r="G32" s="25"/>
      <c r="H32" s="81"/>
    </row>
    <row r="33" spans="1:8" ht="57" customHeight="1" x14ac:dyDescent="0.4">
      <c r="A33" s="71"/>
      <c r="B33" s="62"/>
      <c r="C33" s="117" t="s">
        <v>12</v>
      </c>
      <c r="D33" s="117"/>
      <c r="E33" s="117"/>
      <c r="F33" s="117"/>
      <c r="G33" s="122"/>
      <c r="H33" s="81"/>
    </row>
    <row r="34" spans="1:8" ht="44.25" customHeight="1" x14ac:dyDescent="0.4">
      <c r="A34" s="71"/>
      <c r="B34" s="26"/>
      <c r="C34" s="117" t="s">
        <v>13</v>
      </c>
      <c r="D34" s="117"/>
      <c r="E34" s="117"/>
      <c r="F34" s="117"/>
      <c r="G34" s="122"/>
      <c r="H34" s="81"/>
    </row>
    <row r="35" spans="1:8" ht="52.5" customHeight="1" x14ac:dyDescent="0.4">
      <c r="A35" s="71"/>
      <c r="B35" s="27"/>
      <c r="C35" s="117" t="s">
        <v>14</v>
      </c>
      <c r="D35" s="117"/>
      <c r="E35" s="117"/>
      <c r="F35" s="117"/>
      <c r="G35" s="122"/>
      <c r="H35" s="81"/>
    </row>
    <row r="36" spans="1:8" ht="50.25" customHeight="1" x14ac:dyDescent="0.4">
      <c r="A36" s="71"/>
      <c r="B36" s="27"/>
      <c r="C36" s="117" t="s">
        <v>15</v>
      </c>
      <c r="D36" s="117"/>
      <c r="E36" s="117"/>
      <c r="F36" s="117"/>
      <c r="G36" s="122"/>
      <c r="H36" s="81"/>
    </row>
    <row r="37" spans="1:8" ht="74.400000000000006" customHeight="1" x14ac:dyDescent="0.4">
      <c r="A37" s="71"/>
      <c r="B37" s="126" t="s">
        <v>16</v>
      </c>
      <c r="C37" s="127"/>
      <c r="D37" s="127"/>
      <c r="E37" s="127"/>
      <c r="F37" s="127"/>
      <c r="G37" s="128"/>
      <c r="H37" s="81"/>
    </row>
    <row r="38" spans="1:8" ht="15" customHeight="1" thickBot="1" x14ac:dyDescent="0.45">
      <c r="A38" s="71"/>
      <c r="B38" s="141" t="s">
        <v>17</v>
      </c>
      <c r="C38" s="142"/>
      <c r="D38" s="142"/>
      <c r="E38" s="24"/>
      <c r="F38" s="24"/>
      <c r="G38" s="25"/>
      <c r="H38" s="81"/>
    </row>
    <row r="39" spans="1:8" ht="15" thickTop="1" x14ac:dyDescent="0.4">
      <c r="A39" s="71"/>
      <c r="B39" s="26"/>
      <c r="C39" s="24"/>
      <c r="D39" s="24"/>
      <c r="E39" s="24"/>
      <c r="F39" s="24"/>
      <c r="G39" s="25"/>
      <c r="H39" s="81"/>
    </row>
    <row r="40" spans="1:8" ht="42" customHeight="1" x14ac:dyDescent="0.4">
      <c r="A40" s="71"/>
      <c r="B40" s="26"/>
      <c r="C40" s="119" t="s">
        <v>18</v>
      </c>
      <c r="D40" s="117"/>
      <c r="E40" s="117"/>
      <c r="F40" s="117"/>
      <c r="G40" s="122"/>
      <c r="H40" s="81"/>
    </row>
    <row r="41" spans="1:8" ht="42" customHeight="1" x14ac:dyDescent="0.4">
      <c r="A41" s="71"/>
      <c r="B41" s="26"/>
      <c r="C41" s="117" t="s">
        <v>19</v>
      </c>
      <c r="D41" s="117"/>
      <c r="E41" s="117"/>
      <c r="F41" s="117"/>
      <c r="G41" s="122"/>
      <c r="H41" s="81"/>
    </row>
    <row r="42" spans="1:8" ht="54" customHeight="1" x14ac:dyDescent="0.4">
      <c r="A42" s="71"/>
      <c r="B42" s="27"/>
      <c r="C42" s="117" t="s">
        <v>20</v>
      </c>
      <c r="D42" s="117"/>
      <c r="E42" s="117"/>
      <c r="F42" s="117"/>
      <c r="G42" s="122"/>
      <c r="H42" s="81"/>
    </row>
    <row r="43" spans="1:8" ht="29.25" customHeight="1" x14ac:dyDescent="0.4">
      <c r="A43" s="71"/>
      <c r="B43" s="27"/>
      <c r="C43" s="117" t="s">
        <v>21</v>
      </c>
      <c r="D43" s="117"/>
      <c r="E43" s="117"/>
      <c r="F43" s="117"/>
      <c r="G43" s="122"/>
      <c r="H43" s="81"/>
    </row>
    <row r="44" spans="1:8" x14ac:dyDescent="0.4">
      <c r="A44" s="71"/>
      <c r="B44" s="27"/>
      <c r="C44" s="65"/>
      <c r="D44" s="65"/>
      <c r="E44" s="65"/>
      <c r="F44" s="65"/>
      <c r="G44" s="66"/>
      <c r="H44" s="81"/>
    </row>
    <row r="45" spans="1:8" ht="18" customHeight="1" thickBot="1" x14ac:dyDescent="0.45">
      <c r="A45" s="71"/>
      <c r="B45" s="141" t="s">
        <v>22</v>
      </c>
      <c r="C45" s="142"/>
      <c r="D45" s="24"/>
      <c r="E45" s="24"/>
      <c r="F45" s="24"/>
      <c r="G45" s="25"/>
      <c r="H45" s="81"/>
    </row>
    <row r="46" spans="1:8" ht="18.75" customHeight="1" thickTop="1" x14ac:dyDescent="0.4">
      <c r="A46" s="71"/>
      <c r="B46" s="26"/>
      <c r="C46" s="24"/>
      <c r="D46" s="24"/>
      <c r="E46" s="24"/>
      <c r="F46" s="24"/>
      <c r="G46" s="25"/>
      <c r="H46" s="81"/>
    </row>
    <row r="47" spans="1:8" ht="42.75" customHeight="1" x14ac:dyDescent="0.4">
      <c r="A47" s="71"/>
      <c r="B47" s="26"/>
      <c r="C47" s="127" t="s">
        <v>23</v>
      </c>
      <c r="D47" s="112"/>
      <c r="E47" s="112"/>
      <c r="F47" s="112"/>
      <c r="G47" s="113"/>
      <c r="H47" s="81"/>
    </row>
    <row r="48" spans="1:8" ht="58.5" customHeight="1" x14ac:dyDescent="0.4">
      <c r="A48" s="71"/>
      <c r="B48" s="26"/>
      <c r="C48" s="112" t="s">
        <v>24</v>
      </c>
      <c r="D48" s="112"/>
      <c r="E48" s="112"/>
      <c r="F48" s="112"/>
      <c r="G48" s="113"/>
      <c r="H48" s="81"/>
    </row>
    <row r="49" spans="1:8" ht="45" customHeight="1" x14ac:dyDescent="0.4">
      <c r="A49" s="71"/>
      <c r="B49" s="27"/>
      <c r="C49" s="112" t="s">
        <v>25</v>
      </c>
      <c r="D49" s="112"/>
      <c r="E49" s="112"/>
      <c r="F49" s="112"/>
      <c r="G49" s="113"/>
      <c r="H49" s="81"/>
    </row>
    <row r="50" spans="1:8" ht="43.5" customHeight="1" x14ac:dyDescent="0.4">
      <c r="A50" s="71"/>
      <c r="B50" s="27"/>
      <c r="C50" s="139" t="s">
        <v>26</v>
      </c>
      <c r="D50" s="139"/>
      <c r="E50" s="139"/>
      <c r="F50" s="139"/>
      <c r="G50" s="140"/>
      <c r="H50" s="81"/>
    </row>
    <row r="51" spans="1:8" x14ac:dyDescent="0.4">
      <c r="A51" s="71"/>
      <c r="B51" s="27"/>
      <c r="C51" s="65"/>
      <c r="D51" s="65"/>
      <c r="E51" s="65"/>
      <c r="F51" s="65"/>
      <c r="G51" s="66"/>
      <c r="H51" s="81"/>
    </row>
    <row r="52" spans="1:8" ht="18" customHeight="1" thickBot="1" x14ac:dyDescent="0.45">
      <c r="A52" s="71"/>
      <c r="B52" s="141" t="s">
        <v>27</v>
      </c>
      <c r="C52" s="142"/>
      <c r="D52" s="24"/>
      <c r="E52" s="24"/>
      <c r="F52" s="24"/>
      <c r="G52" s="25"/>
      <c r="H52" s="81"/>
    </row>
    <row r="53" spans="1:8" ht="15" thickTop="1" x14ac:dyDescent="0.4">
      <c r="A53" s="71"/>
      <c r="B53" s="26"/>
      <c r="C53" s="24"/>
      <c r="D53" s="24"/>
      <c r="E53" s="24"/>
      <c r="F53" s="24"/>
      <c r="G53" s="25"/>
      <c r="H53" s="81"/>
    </row>
    <row r="54" spans="1:8" ht="45" customHeight="1" x14ac:dyDescent="0.4">
      <c r="A54" s="71"/>
      <c r="B54" s="26"/>
      <c r="C54" s="112" t="s">
        <v>28</v>
      </c>
      <c r="D54" s="112"/>
      <c r="E54" s="112"/>
      <c r="F54" s="112"/>
      <c r="G54" s="113"/>
      <c r="H54" s="81"/>
    </row>
    <row r="55" spans="1:8" ht="37.5" customHeight="1" x14ac:dyDescent="0.4">
      <c r="A55" s="71"/>
      <c r="B55" s="26"/>
      <c r="C55" s="112" t="s">
        <v>29</v>
      </c>
      <c r="D55" s="112"/>
      <c r="E55" s="112"/>
      <c r="F55" s="112"/>
      <c r="G55" s="113"/>
      <c r="H55" s="81"/>
    </row>
    <row r="56" spans="1:8" ht="37.5" customHeight="1" x14ac:dyDescent="0.4">
      <c r="A56" s="71"/>
      <c r="B56" s="27"/>
      <c r="C56" s="112" t="s">
        <v>30</v>
      </c>
      <c r="D56" s="112"/>
      <c r="E56" s="112"/>
      <c r="F56" s="112"/>
      <c r="G56" s="113"/>
      <c r="H56" s="81"/>
    </row>
    <row r="57" spans="1:8" ht="37.5" customHeight="1" x14ac:dyDescent="0.4">
      <c r="A57" s="71"/>
      <c r="B57" s="27"/>
      <c r="C57" s="134" t="s">
        <v>31</v>
      </c>
      <c r="D57" s="117"/>
      <c r="E57" s="117"/>
      <c r="F57" s="117"/>
      <c r="G57" s="122"/>
      <c r="H57" s="81"/>
    </row>
    <row r="58" spans="1:8" ht="15" thickBot="1" x14ac:dyDescent="0.45">
      <c r="A58" s="71"/>
      <c r="B58" s="28"/>
      <c r="C58" s="29"/>
      <c r="D58" s="29"/>
      <c r="E58" s="29"/>
      <c r="F58" s="29"/>
      <c r="G58" s="30"/>
      <c r="H58" s="81"/>
    </row>
    <row r="59" spans="1:8" x14ac:dyDescent="0.4">
      <c r="A59" s="72"/>
      <c r="B59" s="72"/>
      <c r="C59" s="72"/>
      <c r="D59" s="72"/>
      <c r="E59" s="72"/>
      <c r="F59" s="72"/>
      <c r="G59" s="72"/>
      <c r="H59" s="72"/>
    </row>
    <row r="60" spans="1:8" ht="15" thickBot="1" x14ac:dyDescent="0.45">
      <c r="A60" s="72"/>
      <c r="B60" s="72"/>
      <c r="C60" s="72"/>
      <c r="D60" s="72"/>
      <c r="E60" s="72"/>
      <c r="F60" s="72"/>
      <c r="G60" s="72"/>
      <c r="H60" s="72"/>
    </row>
    <row r="61" spans="1:8" ht="15" thickBot="1" x14ac:dyDescent="0.45">
      <c r="A61" s="71"/>
      <c r="B61" s="135" t="s">
        <v>2</v>
      </c>
      <c r="C61" s="136"/>
      <c r="D61" s="21"/>
      <c r="E61" s="21"/>
      <c r="F61" s="21"/>
      <c r="G61" s="22"/>
      <c r="H61" s="81"/>
    </row>
    <row r="62" spans="1:8" ht="12.75" customHeight="1" x14ac:dyDescent="0.4">
      <c r="A62" s="71"/>
      <c r="B62" s="27"/>
      <c r="C62" s="61"/>
      <c r="D62" s="61"/>
      <c r="E62" s="61"/>
      <c r="F62" s="61"/>
      <c r="G62" s="64"/>
      <c r="H62" s="81"/>
    </row>
    <row r="63" spans="1:8" ht="28.5" customHeight="1" x14ac:dyDescent="0.4">
      <c r="A63" s="71"/>
      <c r="B63" s="126" t="s">
        <v>32</v>
      </c>
      <c r="C63" s="127"/>
      <c r="D63" s="127"/>
      <c r="E63" s="127"/>
      <c r="F63" s="127"/>
      <c r="G63" s="128"/>
      <c r="H63" s="81"/>
    </row>
    <row r="64" spans="1:8" ht="26.25" customHeight="1" x14ac:dyDescent="0.4">
      <c r="A64" s="71"/>
      <c r="B64" s="114" t="s">
        <v>11</v>
      </c>
      <c r="C64" s="115"/>
      <c r="D64" s="115"/>
      <c r="E64" s="115"/>
      <c r="F64" s="115"/>
      <c r="G64" s="116"/>
      <c r="H64" s="81"/>
    </row>
    <row r="65" spans="1:8" ht="22.5" customHeight="1" thickBot="1" x14ac:dyDescent="0.45">
      <c r="A65" s="71"/>
      <c r="B65" s="141" t="s">
        <v>17</v>
      </c>
      <c r="C65" s="142"/>
      <c r="D65" s="142"/>
      <c r="E65" s="24"/>
      <c r="F65" s="24"/>
      <c r="G65" s="24"/>
      <c r="H65" s="81"/>
    </row>
    <row r="66" spans="1:8" ht="17.25" customHeight="1" thickTop="1" x14ac:dyDescent="0.4">
      <c r="A66" s="71"/>
      <c r="B66" s="26"/>
      <c r="C66" s="67"/>
      <c r="D66" s="67"/>
      <c r="E66" s="67"/>
      <c r="F66" s="67"/>
      <c r="G66" s="68"/>
      <c r="H66" s="81"/>
    </row>
    <row r="67" spans="1:8" ht="35.25" customHeight="1" x14ac:dyDescent="0.4">
      <c r="A67" s="71"/>
      <c r="B67" s="26"/>
      <c r="C67" s="119" t="s">
        <v>33</v>
      </c>
      <c r="D67" s="117"/>
      <c r="E67" s="117"/>
      <c r="F67" s="117"/>
      <c r="G67" s="122"/>
      <c r="H67" s="81"/>
    </row>
    <row r="68" spans="1:8" ht="30.75" customHeight="1" x14ac:dyDescent="0.4">
      <c r="A68" s="71"/>
      <c r="B68" s="26"/>
      <c r="C68" s="117" t="s">
        <v>34</v>
      </c>
      <c r="D68" s="117"/>
      <c r="E68" s="117"/>
      <c r="F68" s="117"/>
      <c r="G68" s="122"/>
      <c r="H68" s="81"/>
    </row>
    <row r="69" spans="1:8" ht="48" customHeight="1" x14ac:dyDescent="0.4">
      <c r="A69" s="71"/>
      <c r="B69" s="26"/>
      <c r="C69" s="112" t="s">
        <v>35</v>
      </c>
      <c r="D69" s="112"/>
      <c r="E69" s="112"/>
      <c r="F69" s="112"/>
      <c r="G69" s="113"/>
      <c r="H69" s="81"/>
    </row>
    <row r="70" spans="1:8" ht="51" customHeight="1" x14ac:dyDescent="0.4">
      <c r="A70" s="71"/>
      <c r="B70" s="26"/>
      <c r="C70" s="137" t="s">
        <v>36</v>
      </c>
      <c r="D70" s="137"/>
      <c r="E70" s="137"/>
      <c r="F70" s="137"/>
      <c r="G70" s="138"/>
      <c r="H70" s="81"/>
    </row>
    <row r="71" spans="1:8" ht="15" customHeight="1" x14ac:dyDescent="0.4">
      <c r="A71" s="71"/>
      <c r="B71" s="26"/>
      <c r="C71" s="170"/>
      <c r="D71" s="170"/>
      <c r="E71" s="170"/>
      <c r="F71" s="170"/>
      <c r="G71" s="171"/>
      <c r="H71" s="81"/>
    </row>
    <row r="72" spans="1:8" ht="15" customHeight="1" x14ac:dyDescent="0.4">
      <c r="A72" s="71"/>
      <c r="B72" s="23"/>
      <c r="C72" s="67"/>
      <c r="D72" s="67"/>
      <c r="E72" s="67"/>
      <c r="F72" s="67"/>
      <c r="G72" s="68"/>
      <c r="H72" s="81"/>
    </row>
    <row r="73" spans="1:8" ht="15" thickBot="1" x14ac:dyDescent="0.45">
      <c r="A73" s="71"/>
      <c r="B73" s="132" t="s">
        <v>22</v>
      </c>
      <c r="C73" s="133"/>
      <c r="D73" s="24"/>
      <c r="E73" s="24"/>
      <c r="F73" s="24"/>
      <c r="G73" s="25"/>
      <c r="H73" s="81"/>
    </row>
    <row r="74" spans="1:8" x14ac:dyDescent="0.4">
      <c r="A74" s="71"/>
      <c r="B74" s="26"/>
      <c r="C74" s="24"/>
      <c r="D74" s="24"/>
      <c r="E74" s="24"/>
      <c r="F74" s="24"/>
      <c r="G74" s="25"/>
      <c r="H74" s="81"/>
    </row>
    <row r="75" spans="1:8" ht="39.75" customHeight="1" x14ac:dyDescent="0.4">
      <c r="A75" s="71"/>
      <c r="B75" s="26"/>
      <c r="C75" s="127" t="s">
        <v>37</v>
      </c>
      <c r="D75" s="127"/>
      <c r="E75" s="127"/>
      <c r="F75" s="127"/>
      <c r="G75" s="128"/>
      <c r="H75" s="81"/>
    </row>
    <row r="76" spans="1:8" ht="42" customHeight="1" x14ac:dyDescent="0.4">
      <c r="A76" s="71"/>
      <c r="B76" s="26"/>
      <c r="C76" s="112" t="s">
        <v>38</v>
      </c>
      <c r="D76" s="112"/>
      <c r="E76" s="112"/>
      <c r="F76" s="112"/>
      <c r="G76" s="113"/>
      <c r="H76" s="81"/>
    </row>
    <row r="77" spans="1:8" ht="56.25" customHeight="1" x14ac:dyDescent="0.4">
      <c r="A77" s="71"/>
      <c r="B77" s="27"/>
      <c r="C77" s="139" t="s">
        <v>39</v>
      </c>
      <c r="D77" s="112"/>
      <c r="E77" s="112"/>
      <c r="F77" s="112"/>
      <c r="G77" s="113"/>
      <c r="H77" s="81"/>
    </row>
    <row r="78" spans="1:8" ht="39.65" customHeight="1" x14ac:dyDescent="0.4">
      <c r="A78" s="71"/>
      <c r="B78" s="27"/>
      <c r="C78" s="139" t="s">
        <v>40</v>
      </c>
      <c r="D78" s="112"/>
      <c r="E78" s="112"/>
      <c r="F78" s="112"/>
      <c r="G78" s="113"/>
      <c r="H78" s="81"/>
    </row>
    <row r="79" spans="1:8" ht="15" customHeight="1" x14ac:dyDescent="0.4">
      <c r="A79" s="71"/>
      <c r="B79" s="27"/>
      <c r="C79" s="65"/>
      <c r="D79" s="65"/>
      <c r="E79" s="65"/>
      <c r="F79" s="65"/>
      <c r="G79" s="66"/>
      <c r="H79" s="81"/>
    </row>
    <row r="80" spans="1:8" ht="18" customHeight="1" thickBot="1" x14ac:dyDescent="0.45">
      <c r="A80" s="71"/>
      <c r="B80" s="132" t="s">
        <v>27</v>
      </c>
      <c r="C80" s="133"/>
      <c r="D80" s="24"/>
      <c r="E80" s="24"/>
      <c r="F80" s="24"/>
      <c r="G80" s="25"/>
      <c r="H80" s="81"/>
    </row>
    <row r="81" spans="1:8" x14ac:dyDescent="0.4">
      <c r="A81" s="71"/>
      <c r="B81" s="26"/>
      <c r="C81" s="24"/>
      <c r="D81" s="24"/>
      <c r="E81" s="24"/>
      <c r="F81" s="24"/>
      <c r="G81" s="25"/>
      <c r="H81" s="81"/>
    </row>
    <row r="82" spans="1:8" ht="44.25" customHeight="1" x14ac:dyDescent="0.4">
      <c r="A82" s="71"/>
      <c r="B82" s="26"/>
      <c r="C82" s="112" t="s">
        <v>28</v>
      </c>
      <c r="D82" s="112"/>
      <c r="E82" s="112"/>
      <c r="F82" s="112"/>
      <c r="G82" s="113"/>
      <c r="H82" s="81"/>
    </row>
    <row r="83" spans="1:8" ht="37.5" customHeight="1" x14ac:dyDescent="0.4">
      <c r="A83" s="71"/>
      <c r="B83" s="26"/>
      <c r="C83" s="112" t="s">
        <v>29</v>
      </c>
      <c r="D83" s="112"/>
      <c r="E83" s="112"/>
      <c r="F83" s="112"/>
      <c r="G83" s="113"/>
      <c r="H83" s="81"/>
    </row>
    <row r="84" spans="1:8" ht="37.5" customHeight="1" x14ac:dyDescent="0.4">
      <c r="A84" s="71"/>
      <c r="B84" s="27"/>
      <c r="C84" s="112" t="s">
        <v>30</v>
      </c>
      <c r="D84" s="112"/>
      <c r="E84" s="112"/>
      <c r="F84" s="112"/>
      <c r="G84" s="113"/>
      <c r="H84" s="81"/>
    </row>
    <row r="85" spans="1:8" ht="37.5" customHeight="1" x14ac:dyDescent="0.4">
      <c r="A85" s="71"/>
      <c r="B85" s="27"/>
      <c r="C85" s="139" t="s">
        <v>31</v>
      </c>
      <c r="D85" s="112"/>
      <c r="E85" s="112"/>
      <c r="F85" s="112"/>
      <c r="G85" s="113"/>
      <c r="H85" s="81"/>
    </row>
    <row r="86" spans="1:8" x14ac:dyDescent="0.4">
      <c r="A86" s="72"/>
      <c r="B86" s="72"/>
      <c r="C86" s="72"/>
      <c r="D86" s="72"/>
      <c r="E86" s="72"/>
      <c r="F86" s="72"/>
      <c r="G86" s="72"/>
      <c r="H86" s="72"/>
    </row>
    <row r="87" spans="1:8" ht="15" thickBot="1" x14ac:dyDescent="0.45">
      <c r="A87" s="72"/>
      <c r="B87" s="72"/>
      <c r="C87" s="72"/>
      <c r="D87" s="72"/>
      <c r="E87" s="72"/>
      <c r="F87" s="72"/>
      <c r="G87" s="72"/>
      <c r="H87" s="72"/>
    </row>
    <row r="88" spans="1:8" ht="15" thickBot="1" x14ac:dyDescent="0.45">
      <c r="A88" s="71"/>
      <c r="B88" s="135" t="s">
        <v>3</v>
      </c>
      <c r="C88" s="136"/>
      <c r="D88" s="21"/>
      <c r="E88" s="21"/>
      <c r="F88" s="21"/>
      <c r="G88" s="22"/>
      <c r="H88" s="81"/>
    </row>
    <row r="89" spans="1:8" x14ac:dyDescent="0.4">
      <c r="A89" s="71"/>
      <c r="B89" s="31"/>
      <c r="C89" s="32"/>
      <c r="E89" s="33"/>
      <c r="G89" s="34"/>
      <c r="H89" s="81"/>
    </row>
    <row r="90" spans="1:8" ht="70.5" customHeight="1" x14ac:dyDescent="0.4">
      <c r="A90" s="71"/>
      <c r="B90" s="172" t="s">
        <v>41</v>
      </c>
      <c r="C90" s="127"/>
      <c r="D90" s="127"/>
      <c r="E90" s="127"/>
      <c r="F90" s="127"/>
      <c r="G90" s="128"/>
      <c r="H90" s="81"/>
    </row>
    <row r="91" spans="1:8" ht="12.75" customHeight="1" x14ac:dyDescent="0.4">
      <c r="A91" s="71"/>
      <c r="B91" s="114" t="s">
        <v>11</v>
      </c>
      <c r="C91" s="115"/>
      <c r="D91" s="115"/>
      <c r="E91" s="115"/>
      <c r="F91" s="115"/>
      <c r="G91" s="116"/>
      <c r="H91" s="81"/>
    </row>
    <row r="92" spans="1:8" ht="35.15" customHeight="1" thickBot="1" x14ac:dyDescent="0.45">
      <c r="A92" s="71"/>
      <c r="B92" s="132" t="s">
        <v>17</v>
      </c>
      <c r="C92" s="133"/>
      <c r="D92" s="133"/>
      <c r="E92" s="67"/>
      <c r="F92" s="67"/>
      <c r="G92" s="68"/>
      <c r="H92" s="81"/>
    </row>
    <row r="93" spans="1:8" ht="35.25" customHeight="1" x14ac:dyDescent="0.4">
      <c r="A93" s="71"/>
      <c r="B93" s="27"/>
      <c r="C93" s="127" t="s">
        <v>42</v>
      </c>
      <c r="D93" s="127"/>
      <c r="E93" s="127"/>
      <c r="F93" s="127"/>
      <c r="G93" s="128"/>
      <c r="H93" s="81"/>
    </row>
    <row r="94" spans="1:8" ht="42" customHeight="1" x14ac:dyDescent="0.4">
      <c r="A94" s="71"/>
      <c r="B94" s="27"/>
      <c r="C94" s="112" t="s">
        <v>43</v>
      </c>
      <c r="D94" s="112"/>
      <c r="E94" s="112"/>
      <c r="F94" s="112"/>
      <c r="G94" s="113"/>
      <c r="H94" s="81"/>
    </row>
    <row r="95" spans="1:8" ht="40.5" customHeight="1" x14ac:dyDescent="0.4">
      <c r="A95" s="71"/>
      <c r="B95" s="27"/>
      <c r="C95" s="139" t="s">
        <v>44</v>
      </c>
      <c r="D95" s="112"/>
      <c r="E95" s="112"/>
      <c r="F95" s="112"/>
      <c r="G95" s="113"/>
      <c r="H95" s="81"/>
    </row>
    <row r="96" spans="1:8" ht="30" customHeight="1" x14ac:dyDescent="0.4">
      <c r="A96" s="71"/>
      <c r="B96" s="27"/>
      <c r="C96" s="139" t="s">
        <v>45</v>
      </c>
      <c r="D96" s="112"/>
      <c r="E96" s="112"/>
      <c r="F96" s="112"/>
      <c r="G96" s="113"/>
      <c r="H96" s="81"/>
    </row>
    <row r="97" spans="1:8" ht="12.75" customHeight="1" x14ac:dyDescent="0.4">
      <c r="A97" s="71"/>
      <c r="B97" s="27"/>
      <c r="C97" s="61"/>
      <c r="D97" s="61"/>
      <c r="E97" s="61"/>
      <c r="F97" s="61"/>
      <c r="G97" s="64"/>
      <c r="H97" s="81"/>
    </row>
    <row r="98" spans="1:8" ht="12.75" customHeight="1" x14ac:dyDescent="0.4">
      <c r="A98" s="71"/>
      <c r="B98" s="27"/>
      <c r="C98" s="61"/>
      <c r="D98" s="61"/>
      <c r="E98" s="61"/>
      <c r="F98" s="61"/>
      <c r="G98" s="64"/>
      <c r="H98" s="81"/>
    </row>
    <row r="99" spans="1:8" ht="15" thickBot="1" x14ac:dyDescent="0.45">
      <c r="A99" s="71"/>
      <c r="B99" s="132" t="s">
        <v>22</v>
      </c>
      <c r="C99" s="133"/>
      <c r="D99" s="24"/>
      <c r="E99" s="24"/>
      <c r="F99" s="24"/>
      <c r="G99" s="25"/>
      <c r="H99" s="81"/>
    </row>
    <row r="100" spans="1:8" ht="17.25" customHeight="1" x14ac:dyDescent="0.4">
      <c r="A100" s="71"/>
      <c r="B100" s="26"/>
      <c r="C100" s="24"/>
      <c r="D100" s="24"/>
      <c r="E100" s="24"/>
      <c r="F100" s="24"/>
      <c r="G100" s="25"/>
      <c r="H100" s="81"/>
    </row>
    <row r="101" spans="1:8" ht="39.75" customHeight="1" x14ac:dyDescent="0.4">
      <c r="A101" s="71"/>
      <c r="B101" s="26"/>
      <c r="C101" s="112" t="s">
        <v>46</v>
      </c>
      <c r="D101" s="112"/>
      <c r="E101" s="112"/>
      <c r="F101" s="112"/>
      <c r="G101" s="113"/>
      <c r="H101" s="81"/>
    </row>
    <row r="102" spans="1:8" ht="42" customHeight="1" x14ac:dyDescent="0.4">
      <c r="A102" s="71"/>
      <c r="B102" s="26"/>
      <c r="C102" s="112" t="s">
        <v>47</v>
      </c>
      <c r="D102" s="112"/>
      <c r="E102" s="112"/>
      <c r="F102" s="112"/>
      <c r="G102" s="113"/>
      <c r="H102" s="81"/>
    </row>
    <row r="103" spans="1:8" ht="55.5" customHeight="1" x14ac:dyDescent="0.4">
      <c r="A103" s="71"/>
      <c r="B103" s="27"/>
      <c r="C103" s="112" t="s">
        <v>48</v>
      </c>
      <c r="D103" s="112"/>
      <c r="E103" s="112"/>
      <c r="F103" s="112"/>
      <c r="G103" s="113"/>
      <c r="H103" s="81"/>
    </row>
    <row r="104" spans="1:8" ht="39" customHeight="1" x14ac:dyDescent="0.4">
      <c r="A104" s="71"/>
      <c r="B104" s="27"/>
      <c r="C104" s="112" t="s">
        <v>49</v>
      </c>
      <c r="D104" s="112"/>
      <c r="E104" s="112"/>
      <c r="F104" s="112"/>
      <c r="G104" s="113"/>
      <c r="H104" s="81"/>
    </row>
    <row r="105" spans="1:8" x14ac:dyDescent="0.4">
      <c r="A105" s="71"/>
      <c r="B105" s="27"/>
      <c r="C105" s="65"/>
      <c r="D105" s="65"/>
      <c r="E105" s="65"/>
      <c r="F105" s="65"/>
      <c r="G105" s="66"/>
      <c r="H105" s="81"/>
    </row>
    <row r="106" spans="1:8" ht="23.25" customHeight="1" thickBot="1" x14ac:dyDescent="0.45">
      <c r="A106" s="71"/>
      <c r="B106" s="150" t="s">
        <v>27</v>
      </c>
      <c r="C106" s="151"/>
      <c r="D106" s="24"/>
      <c r="E106" s="24"/>
      <c r="F106" s="24"/>
      <c r="G106" s="25"/>
      <c r="H106" s="81"/>
    </row>
    <row r="107" spans="1:8" ht="14.25" customHeight="1" x14ac:dyDescent="0.4">
      <c r="A107" s="71"/>
      <c r="B107" s="26"/>
      <c r="C107" s="24"/>
      <c r="D107" s="24"/>
      <c r="E107" s="24"/>
      <c r="F107" s="24"/>
      <c r="G107" s="25"/>
      <c r="H107" s="81"/>
    </row>
    <row r="108" spans="1:8" ht="37.5" customHeight="1" x14ac:dyDescent="0.4">
      <c r="A108" s="71"/>
      <c r="B108" s="26"/>
      <c r="C108" s="112" t="s">
        <v>28</v>
      </c>
      <c r="D108" s="112"/>
      <c r="E108" s="112"/>
      <c r="F108" s="112"/>
      <c r="G108" s="113"/>
      <c r="H108" s="81"/>
    </row>
    <row r="109" spans="1:8" ht="32.25" customHeight="1" x14ac:dyDescent="0.4">
      <c r="A109" s="71"/>
      <c r="B109" s="26"/>
      <c r="C109" s="112" t="s">
        <v>29</v>
      </c>
      <c r="D109" s="112"/>
      <c r="E109" s="112"/>
      <c r="F109" s="112"/>
      <c r="G109" s="113"/>
      <c r="H109" s="81"/>
    </row>
    <row r="110" spans="1:8" ht="30" customHeight="1" x14ac:dyDescent="0.4">
      <c r="A110" s="71"/>
      <c r="B110" s="27"/>
      <c r="C110" s="112" t="s">
        <v>30</v>
      </c>
      <c r="D110" s="112"/>
      <c r="E110" s="112"/>
      <c r="F110" s="112"/>
      <c r="G110" s="113"/>
      <c r="H110" s="81"/>
    </row>
    <row r="111" spans="1:8" ht="34.5" customHeight="1" x14ac:dyDescent="0.4">
      <c r="A111" s="71"/>
      <c r="B111" s="27"/>
      <c r="C111" s="139" t="s">
        <v>31</v>
      </c>
      <c r="D111" s="112"/>
      <c r="E111" s="112"/>
      <c r="F111" s="112"/>
      <c r="G111" s="113"/>
      <c r="H111" s="81"/>
    </row>
    <row r="112" spans="1:8" x14ac:dyDescent="0.4">
      <c r="A112" s="71"/>
      <c r="B112" s="27"/>
      <c r="C112" s="65"/>
      <c r="D112" s="65"/>
      <c r="E112" s="65"/>
      <c r="F112" s="65"/>
      <c r="G112" s="66"/>
      <c r="H112" s="81"/>
    </row>
    <row r="113" spans="1:8" ht="15" thickBot="1" x14ac:dyDescent="0.45">
      <c r="A113" s="71"/>
      <c r="B113" s="28"/>
      <c r="C113" s="29"/>
      <c r="D113" s="29"/>
      <c r="E113" s="29"/>
      <c r="F113" s="29"/>
      <c r="G113" s="30"/>
      <c r="H113" s="81"/>
    </row>
    <row r="114" spans="1:8" x14ac:dyDescent="0.4">
      <c r="A114" s="72"/>
      <c r="B114" s="72"/>
      <c r="C114" s="72"/>
      <c r="D114" s="72"/>
      <c r="E114" s="72"/>
      <c r="F114" s="72"/>
      <c r="G114" s="72"/>
      <c r="H114" s="72"/>
    </row>
    <row r="115" spans="1:8" ht="15" thickBot="1" x14ac:dyDescent="0.45">
      <c r="A115" s="72"/>
      <c r="B115" s="72"/>
      <c r="C115" s="72"/>
      <c r="D115" s="72"/>
      <c r="E115" s="72"/>
      <c r="F115" s="72"/>
      <c r="G115" s="72"/>
      <c r="H115" s="72"/>
    </row>
    <row r="116" spans="1:8" ht="15" thickBot="1" x14ac:dyDescent="0.45">
      <c r="A116" s="71"/>
      <c r="B116" s="135" t="s">
        <v>4</v>
      </c>
      <c r="C116" s="136"/>
      <c r="D116" s="21"/>
      <c r="E116" s="21"/>
      <c r="F116" s="21"/>
      <c r="G116" s="22"/>
      <c r="H116" s="81"/>
    </row>
    <row r="117" spans="1:8" ht="12.75" customHeight="1" x14ac:dyDescent="0.4">
      <c r="A117" s="71"/>
      <c r="B117" s="27"/>
      <c r="C117" s="61"/>
      <c r="D117" s="61"/>
      <c r="E117" s="61"/>
      <c r="F117" s="61"/>
      <c r="G117" s="64"/>
      <c r="H117" s="81"/>
    </row>
    <row r="118" spans="1:8" ht="28.5" customHeight="1" x14ac:dyDescent="0.4">
      <c r="A118" s="71"/>
      <c r="B118" s="126" t="s">
        <v>50</v>
      </c>
      <c r="C118" s="127"/>
      <c r="D118" s="127"/>
      <c r="E118" s="127"/>
      <c r="F118" s="127"/>
      <c r="G118" s="128"/>
      <c r="H118" s="81"/>
    </row>
    <row r="119" spans="1:8" ht="26.25" customHeight="1" x14ac:dyDescent="0.4">
      <c r="A119" s="71"/>
      <c r="B119" s="114" t="s">
        <v>11</v>
      </c>
      <c r="C119" s="115"/>
      <c r="D119" s="115"/>
      <c r="E119" s="115"/>
      <c r="F119" s="115"/>
      <c r="G119" s="116"/>
      <c r="H119" s="81"/>
    </row>
    <row r="120" spans="1:8" ht="15" customHeight="1" thickBot="1" x14ac:dyDescent="0.45">
      <c r="A120" s="71"/>
      <c r="B120" s="150" t="s">
        <v>17</v>
      </c>
      <c r="C120" s="151"/>
      <c r="D120" s="151"/>
      <c r="E120" s="24"/>
      <c r="F120" s="24"/>
      <c r="G120" s="25"/>
      <c r="H120" s="81"/>
    </row>
    <row r="121" spans="1:8" x14ac:dyDescent="0.4">
      <c r="A121" s="71"/>
      <c r="B121" s="26"/>
      <c r="C121" s="24"/>
      <c r="D121" s="24"/>
      <c r="E121" s="24"/>
      <c r="F121" s="24"/>
      <c r="G121" s="25"/>
      <c r="H121" s="81"/>
    </row>
    <row r="122" spans="1:8" ht="39.75" customHeight="1" x14ac:dyDescent="0.4">
      <c r="A122" s="71"/>
      <c r="B122" s="26"/>
      <c r="C122" s="119" t="s">
        <v>42</v>
      </c>
      <c r="D122" s="119"/>
      <c r="E122" s="119"/>
      <c r="F122" s="119"/>
      <c r="G122" s="120"/>
      <c r="H122" s="81"/>
    </row>
    <row r="123" spans="1:8" ht="35.25" customHeight="1" x14ac:dyDescent="0.4">
      <c r="A123" s="71"/>
      <c r="B123" s="26"/>
      <c r="C123" s="112" t="s">
        <v>43</v>
      </c>
      <c r="D123" s="112"/>
      <c r="E123" s="112"/>
      <c r="F123" s="112"/>
      <c r="G123" s="113"/>
      <c r="H123" s="81"/>
    </row>
    <row r="124" spans="1:8" ht="52.5" customHeight="1" x14ac:dyDescent="0.4">
      <c r="A124" s="71"/>
      <c r="B124" s="26"/>
      <c r="C124" s="139" t="s">
        <v>44</v>
      </c>
      <c r="D124" s="112"/>
      <c r="E124" s="112"/>
      <c r="F124" s="112"/>
      <c r="G124" s="113"/>
      <c r="H124" s="81"/>
    </row>
    <row r="125" spans="1:8" ht="43.5" customHeight="1" x14ac:dyDescent="0.4">
      <c r="A125" s="71"/>
      <c r="B125" s="27"/>
      <c r="C125" s="139" t="s">
        <v>45</v>
      </c>
      <c r="D125" s="112"/>
      <c r="E125" s="112"/>
      <c r="F125" s="112"/>
      <c r="G125" s="113"/>
      <c r="H125" s="81"/>
    </row>
    <row r="126" spans="1:8" x14ac:dyDescent="0.4">
      <c r="A126" s="71"/>
      <c r="B126" s="27"/>
      <c r="C126" s="65"/>
      <c r="D126" s="65"/>
      <c r="E126" s="65"/>
      <c r="F126" s="65"/>
      <c r="G126" s="66"/>
      <c r="H126" s="81"/>
    </row>
    <row r="127" spans="1:8" ht="20.25" customHeight="1" thickBot="1" x14ac:dyDescent="0.45">
      <c r="A127" s="71"/>
      <c r="B127" s="150" t="s">
        <v>22</v>
      </c>
      <c r="C127" s="151"/>
      <c r="D127" s="24"/>
      <c r="E127" s="24"/>
      <c r="F127" s="24"/>
      <c r="G127" s="25"/>
      <c r="H127" s="81"/>
    </row>
    <row r="128" spans="1:8" ht="17.25" customHeight="1" x14ac:dyDescent="0.4">
      <c r="A128" s="71"/>
      <c r="B128" s="26"/>
      <c r="C128" s="24"/>
      <c r="D128" s="24"/>
      <c r="E128" s="24"/>
      <c r="F128" s="24"/>
      <c r="G128" s="25"/>
      <c r="H128" s="81"/>
    </row>
    <row r="129" spans="1:8" ht="23.15" customHeight="1" x14ac:dyDescent="0.4">
      <c r="A129" s="71"/>
      <c r="B129" s="27"/>
      <c r="C129" s="117" t="s">
        <v>51</v>
      </c>
      <c r="D129" s="117"/>
      <c r="E129" s="117"/>
      <c r="F129" s="117"/>
      <c r="G129" s="122"/>
      <c r="H129" s="81"/>
    </row>
    <row r="130" spans="1:8" ht="54.75" customHeight="1" x14ac:dyDescent="0.4">
      <c r="A130" s="71"/>
      <c r="B130" s="27"/>
      <c r="C130" s="112" t="s">
        <v>52</v>
      </c>
      <c r="D130" s="112"/>
      <c r="E130" s="112"/>
      <c r="F130" s="112"/>
      <c r="G130" s="113"/>
      <c r="H130" s="81"/>
    </row>
    <row r="131" spans="1:8" ht="42.9" customHeight="1" x14ac:dyDescent="0.4">
      <c r="A131" s="71"/>
      <c r="B131" s="27"/>
      <c r="C131" s="112" t="s">
        <v>48</v>
      </c>
      <c r="D131" s="112"/>
      <c r="E131" s="112"/>
      <c r="F131" s="112"/>
      <c r="G131" s="113"/>
      <c r="H131" s="81"/>
    </row>
    <row r="132" spans="1:8" ht="70.5" customHeight="1" x14ac:dyDescent="0.4">
      <c r="A132" s="71"/>
      <c r="B132" s="27"/>
      <c r="C132" s="112" t="s">
        <v>53</v>
      </c>
      <c r="D132" s="112"/>
      <c r="E132" s="112"/>
      <c r="F132" s="112"/>
      <c r="G132" s="113"/>
      <c r="H132" s="81"/>
    </row>
    <row r="133" spans="1:8" x14ac:dyDescent="0.4">
      <c r="A133" s="71"/>
      <c r="B133" s="27"/>
      <c r="C133" s="65"/>
      <c r="D133" s="65"/>
      <c r="E133" s="65"/>
      <c r="F133" s="65"/>
      <c r="G133" s="66"/>
      <c r="H133" s="81"/>
    </row>
    <row r="134" spans="1:8" ht="18" customHeight="1" thickBot="1" x14ac:dyDescent="0.45">
      <c r="A134" s="71"/>
      <c r="B134" s="150" t="s">
        <v>27</v>
      </c>
      <c r="C134" s="151"/>
      <c r="D134" s="24"/>
      <c r="E134" s="24"/>
      <c r="F134" s="24"/>
      <c r="G134" s="25"/>
      <c r="H134" s="81"/>
    </row>
    <row r="135" spans="1:8" x14ac:dyDescent="0.4">
      <c r="A135" s="71"/>
      <c r="B135" s="26"/>
      <c r="C135" s="24"/>
      <c r="D135" s="24"/>
      <c r="E135" s="24"/>
      <c r="F135" s="24"/>
      <c r="G135" s="25"/>
      <c r="H135" s="81"/>
    </row>
    <row r="136" spans="1:8" ht="37.5" customHeight="1" x14ac:dyDescent="0.4">
      <c r="A136" s="71"/>
      <c r="B136" s="26"/>
      <c r="C136" s="112" t="s">
        <v>28</v>
      </c>
      <c r="D136" s="112"/>
      <c r="E136" s="112"/>
      <c r="F136" s="112"/>
      <c r="G136" s="113"/>
      <c r="H136" s="81"/>
    </row>
    <row r="137" spans="1:8" ht="27.75" customHeight="1" x14ac:dyDescent="0.4">
      <c r="A137" s="71"/>
      <c r="B137" s="26"/>
      <c r="C137" s="112" t="s">
        <v>29</v>
      </c>
      <c r="D137" s="112"/>
      <c r="E137" s="112"/>
      <c r="F137" s="112"/>
      <c r="G137" s="113"/>
      <c r="H137" s="81"/>
    </row>
    <row r="138" spans="1:8" ht="37.5" customHeight="1" x14ac:dyDescent="0.4">
      <c r="A138" s="71"/>
      <c r="B138" s="27"/>
      <c r="C138" s="112" t="s">
        <v>30</v>
      </c>
      <c r="D138" s="112"/>
      <c r="E138" s="112"/>
      <c r="F138" s="112"/>
      <c r="G138" s="113"/>
      <c r="H138" s="81"/>
    </row>
    <row r="139" spans="1:8" ht="53.25" customHeight="1" x14ac:dyDescent="0.4">
      <c r="A139" s="71"/>
      <c r="B139" s="27"/>
      <c r="C139" s="139" t="s">
        <v>31</v>
      </c>
      <c r="D139" s="112"/>
      <c r="E139" s="112"/>
      <c r="F139" s="112"/>
      <c r="G139" s="113"/>
      <c r="H139" s="81"/>
    </row>
    <row r="140" spans="1:8" x14ac:dyDescent="0.4">
      <c r="A140" s="72"/>
      <c r="B140" s="72"/>
      <c r="C140" s="72"/>
      <c r="D140" s="72"/>
      <c r="E140" s="72"/>
      <c r="F140" s="72"/>
      <c r="G140" s="72"/>
      <c r="H140" s="72"/>
    </row>
    <row r="141" spans="1:8" ht="16.5" customHeight="1" thickBot="1" x14ac:dyDescent="0.45"/>
    <row r="142" spans="1:8" ht="28.5" customHeight="1" thickBot="1" x14ac:dyDescent="0.45">
      <c r="A142" s="74"/>
      <c r="B142" s="145" t="s">
        <v>54</v>
      </c>
      <c r="C142" s="145"/>
      <c r="D142" s="145"/>
      <c r="E142" s="145"/>
      <c r="F142" s="145"/>
      <c r="G142" s="145"/>
      <c r="H142" s="82"/>
    </row>
    <row r="143" spans="1:8" ht="15.75" customHeight="1" x14ac:dyDescent="0.4">
      <c r="A143" s="75"/>
      <c r="B143" s="178" t="s">
        <v>55</v>
      </c>
      <c r="C143" s="179"/>
      <c r="D143" s="179"/>
      <c r="E143" s="179"/>
      <c r="F143" s="179"/>
      <c r="G143" s="180"/>
      <c r="H143" s="83"/>
    </row>
    <row r="144" spans="1:8" ht="15.75" customHeight="1" x14ac:dyDescent="0.4">
      <c r="A144" s="75"/>
      <c r="B144" s="178"/>
      <c r="C144" s="179"/>
      <c r="D144" s="179"/>
      <c r="E144" s="179"/>
      <c r="F144" s="179"/>
      <c r="G144" s="180"/>
      <c r="H144" s="83"/>
    </row>
    <row r="145" spans="1:8" ht="15.75" customHeight="1" x14ac:dyDescent="0.4">
      <c r="A145" s="75"/>
      <c r="B145" s="178"/>
      <c r="C145" s="179"/>
      <c r="D145" s="179"/>
      <c r="E145" s="179"/>
      <c r="F145" s="179"/>
      <c r="G145" s="180"/>
      <c r="H145" s="83"/>
    </row>
    <row r="146" spans="1:8" ht="15.75" customHeight="1" x14ac:dyDescent="0.4">
      <c r="A146" s="75"/>
      <c r="B146" s="178"/>
      <c r="C146" s="179"/>
      <c r="D146" s="179"/>
      <c r="E146" s="179"/>
      <c r="F146" s="179"/>
      <c r="G146" s="180"/>
      <c r="H146" s="83"/>
    </row>
    <row r="147" spans="1:8" ht="15.75" customHeight="1" x14ac:dyDescent="0.4">
      <c r="A147" s="75"/>
      <c r="B147" s="178"/>
      <c r="C147" s="179"/>
      <c r="D147" s="179"/>
      <c r="E147" s="179"/>
      <c r="F147" s="179"/>
      <c r="G147" s="180"/>
      <c r="H147" s="83"/>
    </row>
    <row r="148" spans="1:8" ht="15.75" customHeight="1" x14ac:dyDescent="0.4">
      <c r="A148" s="75"/>
      <c r="B148" s="178"/>
      <c r="C148" s="179"/>
      <c r="D148" s="179"/>
      <c r="E148" s="179"/>
      <c r="F148" s="179"/>
      <c r="G148" s="180"/>
      <c r="H148" s="83"/>
    </row>
    <row r="149" spans="1:8" ht="15.75" customHeight="1" x14ac:dyDescent="0.4">
      <c r="A149" s="75"/>
      <c r="B149" s="178"/>
      <c r="C149" s="179"/>
      <c r="D149" s="179"/>
      <c r="E149" s="179"/>
      <c r="F149" s="179"/>
      <c r="G149" s="180"/>
      <c r="H149" s="83"/>
    </row>
    <row r="150" spans="1:8" ht="15.75" customHeight="1" x14ac:dyDescent="0.4">
      <c r="A150" s="75"/>
      <c r="B150" s="178"/>
      <c r="C150" s="179"/>
      <c r="D150" s="179"/>
      <c r="E150" s="179"/>
      <c r="F150" s="179"/>
      <c r="G150" s="180"/>
      <c r="H150" s="83"/>
    </row>
    <row r="151" spans="1:8" ht="15.75" hidden="1" customHeight="1" x14ac:dyDescent="0.4">
      <c r="A151" s="75"/>
      <c r="B151" s="178"/>
      <c r="C151" s="179"/>
      <c r="D151" s="179"/>
      <c r="E151" s="179"/>
      <c r="F151" s="179"/>
      <c r="G151" s="180"/>
      <c r="H151" s="83"/>
    </row>
    <row r="152" spans="1:8" ht="15.75" hidden="1" customHeight="1" x14ac:dyDescent="0.4">
      <c r="A152" s="75"/>
      <c r="B152" s="178"/>
      <c r="C152" s="179"/>
      <c r="D152" s="179"/>
      <c r="E152" s="179"/>
      <c r="F152" s="179"/>
      <c r="G152" s="180"/>
      <c r="H152" s="83"/>
    </row>
    <row r="153" spans="1:8" ht="15" thickBot="1" x14ac:dyDescent="0.45">
      <c r="A153" s="73"/>
      <c r="B153" s="84"/>
      <c r="C153" s="84"/>
      <c r="D153" s="84"/>
      <c r="E153" s="84"/>
      <c r="F153" s="84"/>
      <c r="G153" s="84"/>
      <c r="H153" s="84"/>
    </row>
    <row r="154" spans="1:8" s="35" customFormat="1" ht="39" customHeight="1" x14ac:dyDescent="0.4">
      <c r="A154" s="76"/>
      <c r="B154" s="175" t="s">
        <v>56</v>
      </c>
      <c r="C154" s="176"/>
      <c r="D154" s="176"/>
      <c r="E154" s="176"/>
      <c r="F154" s="176"/>
      <c r="G154" s="177"/>
      <c r="H154" s="85"/>
    </row>
    <row r="155" spans="1:8" s="36" customFormat="1" ht="9" customHeight="1" x14ac:dyDescent="0.4">
      <c r="A155" s="77"/>
      <c r="B155" s="27"/>
      <c r="C155" s="65"/>
      <c r="D155" s="65"/>
      <c r="E155" s="65"/>
      <c r="F155" s="65"/>
      <c r="G155" s="66"/>
      <c r="H155" s="86"/>
    </row>
    <row r="156" spans="1:8" ht="33.75" customHeight="1" x14ac:dyDescent="0.4">
      <c r="A156" s="75"/>
      <c r="B156" s="27"/>
      <c r="C156" s="117" t="s">
        <v>57</v>
      </c>
      <c r="D156" s="117"/>
      <c r="E156" s="117"/>
      <c r="F156" s="117"/>
      <c r="G156" s="122"/>
      <c r="H156" s="83"/>
    </row>
    <row r="157" spans="1:8" ht="48.75" customHeight="1" x14ac:dyDescent="0.4">
      <c r="A157" s="75"/>
      <c r="B157" s="27"/>
      <c r="C157" s="166" t="s">
        <v>58</v>
      </c>
      <c r="D157" s="166"/>
      <c r="E157" s="166"/>
      <c r="F157" s="166"/>
      <c r="G157" s="167"/>
      <c r="H157" s="83"/>
    </row>
    <row r="158" spans="1:8" ht="33.65" customHeight="1" x14ac:dyDescent="0.4">
      <c r="A158" s="75"/>
      <c r="B158" s="27"/>
      <c r="C158" s="166" t="s">
        <v>59</v>
      </c>
      <c r="D158" s="166"/>
      <c r="E158" s="166"/>
      <c r="F158" s="166"/>
      <c r="G158" s="167"/>
      <c r="H158" s="83"/>
    </row>
    <row r="159" spans="1:8" ht="78.650000000000006" customHeight="1" x14ac:dyDescent="0.4">
      <c r="A159" s="75"/>
      <c r="B159" s="27"/>
      <c r="C159" s="166" t="s">
        <v>60</v>
      </c>
      <c r="D159" s="166"/>
      <c r="E159" s="166"/>
      <c r="F159" s="166"/>
      <c r="G159" s="167"/>
      <c r="H159" s="83"/>
    </row>
    <row r="160" spans="1:8" ht="15.75" customHeight="1" x14ac:dyDescent="0.4">
      <c r="A160" s="75"/>
      <c r="B160" s="27"/>
      <c r="C160" s="117"/>
      <c r="D160" s="117"/>
      <c r="E160" s="117"/>
      <c r="F160" s="117"/>
      <c r="G160" s="66"/>
      <c r="H160" s="83"/>
    </row>
    <row r="161" spans="1:8" x14ac:dyDescent="0.4">
      <c r="A161" s="75"/>
      <c r="B161" s="27"/>
      <c r="C161" s="144"/>
      <c r="D161" s="144"/>
      <c r="E161" s="144"/>
      <c r="F161" s="144"/>
      <c r="G161" s="66"/>
      <c r="H161" s="83"/>
    </row>
    <row r="162" spans="1:8" x14ac:dyDescent="0.4">
      <c r="A162" s="75"/>
      <c r="B162" s="27"/>
      <c r="C162" s="65"/>
      <c r="D162" s="65"/>
      <c r="E162" s="65"/>
      <c r="F162" s="65"/>
      <c r="G162" s="66"/>
      <c r="H162" s="83"/>
    </row>
    <row r="163" spans="1:8" x14ac:dyDescent="0.4">
      <c r="A163" s="75"/>
      <c r="B163" s="27"/>
      <c r="C163" s="65"/>
      <c r="D163" s="65"/>
      <c r="E163" s="65"/>
      <c r="F163" s="65"/>
      <c r="G163" s="66"/>
      <c r="H163" s="83"/>
    </row>
    <row r="164" spans="1:8" ht="32.25" customHeight="1" x14ac:dyDescent="0.4">
      <c r="A164" s="75"/>
      <c r="B164" s="126" t="s">
        <v>61</v>
      </c>
      <c r="C164" s="127"/>
      <c r="D164" s="127"/>
      <c r="E164" s="127"/>
      <c r="F164" s="127"/>
      <c r="G164" s="128"/>
      <c r="H164" s="83"/>
    </row>
    <row r="165" spans="1:8" x14ac:dyDescent="0.4">
      <c r="A165" s="75"/>
      <c r="B165" s="27"/>
      <c r="C165" s="65"/>
      <c r="D165" s="65"/>
      <c r="E165" s="65"/>
      <c r="F165" s="65"/>
      <c r="G165" s="66"/>
      <c r="H165" s="83"/>
    </row>
    <row r="166" spans="1:8" ht="21.75" customHeight="1" x14ac:dyDescent="0.4">
      <c r="A166" s="75"/>
      <c r="B166" s="27"/>
      <c r="C166" s="117" t="s">
        <v>62</v>
      </c>
      <c r="D166" s="117"/>
      <c r="E166" s="117"/>
      <c r="F166" s="117"/>
      <c r="G166" s="122"/>
      <c r="H166" s="83"/>
    </row>
    <row r="167" spans="1:8" ht="39.65" customHeight="1" x14ac:dyDescent="0.4">
      <c r="A167" s="75"/>
      <c r="B167" s="27"/>
      <c r="C167" s="112" t="s">
        <v>63</v>
      </c>
      <c r="D167" s="112"/>
      <c r="E167" s="112"/>
      <c r="F167" s="112"/>
      <c r="G167" s="113"/>
      <c r="H167" s="83"/>
    </row>
    <row r="168" spans="1:8" ht="33.75" customHeight="1" x14ac:dyDescent="0.4">
      <c r="A168" s="75"/>
      <c r="B168" s="27"/>
      <c r="C168" s="117" t="s">
        <v>64</v>
      </c>
      <c r="D168" s="117"/>
      <c r="E168" s="117"/>
      <c r="F168" s="117"/>
      <c r="G168" s="122"/>
      <c r="H168" s="83"/>
    </row>
    <row r="169" spans="1:8" ht="31.5" customHeight="1" x14ac:dyDescent="0.4">
      <c r="A169" s="75"/>
      <c r="B169" s="27"/>
      <c r="C169" s="117" t="s">
        <v>65</v>
      </c>
      <c r="D169" s="117"/>
      <c r="E169" s="117"/>
      <c r="F169" s="117"/>
      <c r="G169" s="122"/>
      <c r="H169" s="83"/>
    </row>
    <row r="170" spans="1:8" ht="17.25" customHeight="1" x14ac:dyDescent="0.4">
      <c r="A170" s="75"/>
      <c r="B170" s="27"/>
      <c r="C170" s="117"/>
      <c r="D170" s="117"/>
      <c r="E170" s="117"/>
      <c r="F170" s="117"/>
      <c r="G170" s="122"/>
      <c r="H170" s="83"/>
    </row>
    <row r="171" spans="1:8" x14ac:dyDescent="0.4">
      <c r="A171" s="75"/>
      <c r="B171" s="27"/>
      <c r="C171" s="144"/>
      <c r="D171" s="144"/>
      <c r="E171" s="144"/>
      <c r="F171" s="144"/>
      <c r="G171" s="66"/>
      <c r="H171" s="83"/>
    </row>
    <row r="172" spans="1:8" ht="18.75" customHeight="1" x14ac:dyDescent="0.4">
      <c r="A172" s="75"/>
      <c r="B172" s="27"/>
      <c r="C172" s="65"/>
      <c r="D172" s="65"/>
      <c r="E172" s="65"/>
      <c r="F172" s="65"/>
      <c r="G172" s="66"/>
      <c r="H172" s="83"/>
    </row>
    <row r="173" spans="1:8" ht="30" hidden="1" customHeight="1" x14ac:dyDescent="0.4">
      <c r="A173" s="75"/>
      <c r="B173" s="126" t="s">
        <v>66</v>
      </c>
      <c r="C173" s="127"/>
      <c r="D173" s="127"/>
      <c r="E173" s="127"/>
      <c r="F173" s="127"/>
      <c r="G173" s="128"/>
      <c r="H173" s="83"/>
    </row>
    <row r="174" spans="1:8" hidden="1" x14ac:dyDescent="0.4">
      <c r="A174" s="75"/>
      <c r="B174" s="27"/>
      <c r="C174" s="65"/>
      <c r="D174" s="65"/>
      <c r="E174" s="65"/>
      <c r="F174" s="65"/>
      <c r="G174" s="66"/>
      <c r="H174" s="83"/>
    </row>
    <row r="175" spans="1:8" ht="18.75" hidden="1" customHeight="1" x14ac:dyDescent="0.4">
      <c r="A175" s="75"/>
      <c r="B175" s="27"/>
      <c r="C175" s="164" t="s">
        <v>67</v>
      </c>
      <c r="D175" s="164"/>
      <c r="E175" s="164"/>
      <c r="F175" s="164"/>
      <c r="G175" s="165"/>
      <c r="H175" s="83"/>
    </row>
    <row r="176" spans="1:8" ht="30.75" hidden="1" customHeight="1" x14ac:dyDescent="0.4">
      <c r="A176" s="75"/>
      <c r="B176" s="27"/>
      <c r="C176" s="164" t="s">
        <v>68</v>
      </c>
      <c r="D176" s="164"/>
      <c r="E176" s="164"/>
      <c r="F176" s="164"/>
      <c r="G176" s="165"/>
      <c r="H176" s="83"/>
    </row>
    <row r="177" spans="1:8" ht="31.5" hidden="1" customHeight="1" x14ac:dyDescent="0.4">
      <c r="A177" s="75"/>
      <c r="B177" s="27"/>
      <c r="C177" s="164" t="s">
        <v>69</v>
      </c>
      <c r="D177" s="164"/>
      <c r="E177" s="164"/>
      <c r="F177" s="164"/>
      <c r="G177" s="165"/>
      <c r="H177" s="83"/>
    </row>
    <row r="178" spans="1:8" ht="16.5" hidden="1" customHeight="1" x14ac:dyDescent="0.4">
      <c r="A178" s="75"/>
      <c r="B178" s="27"/>
      <c r="C178" s="164" t="s">
        <v>70</v>
      </c>
      <c r="D178" s="164"/>
      <c r="E178" s="164"/>
      <c r="F178" s="164"/>
      <c r="G178" s="165"/>
      <c r="H178" s="83"/>
    </row>
    <row r="179" spans="1:8" ht="15" hidden="1" customHeight="1" x14ac:dyDescent="0.4">
      <c r="A179" s="75"/>
      <c r="B179" s="27"/>
      <c r="C179" s="164" t="s">
        <v>71</v>
      </c>
      <c r="D179" s="164"/>
      <c r="E179" s="164"/>
      <c r="F179" s="164"/>
      <c r="G179" s="66"/>
      <c r="H179" s="83"/>
    </row>
    <row r="180" spans="1:8" hidden="1" x14ac:dyDescent="0.4">
      <c r="A180" s="75"/>
      <c r="B180" s="27"/>
      <c r="C180" s="131"/>
      <c r="D180" s="131"/>
      <c r="E180" s="131"/>
      <c r="F180" s="131"/>
      <c r="G180" s="66"/>
      <c r="H180" s="83"/>
    </row>
    <row r="181" spans="1:8" ht="10.5" hidden="1" customHeight="1" x14ac:dyDescent="0.4">
      <c r="A181" s="75"/>
      <c r="B181" s="27"/>
      <c r="C181" s="65"/>
      <c r="D181" s="65"/>
      <c r="E181" s="65"/>
      <c r="F181" s="65"/>
      <c r="G181" s="66"/>
      <c r="H181" s="83"/>
    </row>
    <row r="182" spans="1:8" ht="9.75" hidden="1" customHeight="1" x14ac:dyDescent="0.4">
      <c r="A182" s="75"/>
      <c r="B182" s="27"/>
      <c r="C182" s="65"/>
      <c r="D182" s="65"/>
      <c r="E182" s="65"/>
      <c r="F182" s="65"/>
      <c r="G182" s="66"/>
      <c r="H182" s="83"/>
    </row>
    <row r="183" spans="1:8" ht="30" customHeight="1" x14ac:dyDescent="0.4">
      <c r="A183" s="75"/>
      <c r="B183" s="126" t="s">
        <v>72</v>
      </c>
      <c r="C183" s="127"/>
      <c r="D183" s="127"/>
      <c r="E183" s="127"/>
      <c r="F183" s="127"/>
      <c r="G183" s="128"/>
      <c r="H183" s="83"/>
    </row>
    <row r="184" spans="1:8" x14ac:dyDescent="0.4">
      <c r="A184" s="75"/>
      <c r="B184" s="27"/>
      <c r="C184" s="65"/>
      <c r="D184" s="65"/>
      <c r="E184" s="65"/>
      <c r="F184" s="65"/>
      <c r="G184" s="66"/>
      <c r="H184" s="83"/>
    </row>
    <row r="185" spans="1:8" s="37" customFormat="1" ht="31.5" customHeight="1" x14ac:dyDescent="0.4">
      <c r="A185" s="78"/>
      <c r="B185" s="27"/>
      <c r="C185" s="117" t="s">
        <v>73</v>
      </c>
      <c r="D185" s="117"/>
      <c r="E185" s="117"/>
      <c r="F185" s="117"/>
      <c r="G185" s="122"/>
      <c r="H185" s="83"/>
    </row>
    <row r="186" spans="1:8" ht="32.25" customHeight="1" x14ac:dyDescent="0.4">
      <c r="A186" s="75"/>
      <c r="B186" s="27"/>
      <c r="C186" s="117" t="s">
        <v>74</v>
      </c>
      <c r="D186" s="117"/>
      <c r="E186" s="117"/>
      <c r="F186" s="117"/>
      <c r="G186" s="122"/>
      <c r="H186" s="83"/>
    </row>
    <row r="187" spans="1:8" ht="27" customHeight="1" x14ac:dyDescent="0.4">
      <c r="A187" s="75"/>
      <c r="B187" s="27"/>
      <c r="C187" s="117" t="s">
        <v>75</v>
      </c>
      <c r="D187" s="117"/>
      <c r="E187" s="117"/>
      <c r="F187" s="117"/>
      <c r="G187" s="122"/>
      <c r="H187" s="83"/>
    </row>
    <row r="188" spans="1:8" ht="38.25" customHeight="1" x14ac:dyDescent="0.4">
      <c r="A188" s="75"/>
      <c r="B188" s="27"/>
      <c r="C188" s="112" t="s">
        <v>76</v>
      </c>
      <c r="D188" s="112"/>
      <c r="E188" s="112"/>
      <c r="F188" s="112"/>
      <c r="G188" s="113"/>
      <c r="H188" s="83"/>
    </row>
    <row r="189" spans="1:8" ht="21.75" hidden="1" customHeight="1" x14ac:dyDescent="0.4">
      <c r="A189" s="75"/>
      <c r="B189" s="27"/>
      <c r="C189" s="117"/>
      <c r="D189" s="117"/>
      <c r="E189" s="117"/>
      <c r="F189" s="117"/>
      <c r="G189" s="122"/>
      <c r="H189" s="83"/>
    </row>
    <row r="190" spans="1:8" ht="8.25" customHeight="1" x14ac:dyDescent="0.4">
      <c r="A190" s="75"/>
      <c r="B190" s="27"/>
      <c r="C190" s="144"/>
      <c r="D190" s="144"/>
      <c r="E190" s="144"/>
      <c r="F190" s="144"/>
      <c r="G190" s="66"/>
      <c r="H190" s="83"/>
    </row>
    <row r="191" spans="1:8" ht="6.75" customHeight="1" x14ac:dyDescent="0.4">
      <c r="A191" s="75"/>
      <c r="B191" s="27"/>
      <c r="C191" s="65"/>
      <c r="D191" s="65"/>
      <c r="E191" s="65"/>
      <c r="F191" s="65"/>
      <c r="G191" s="66"/>
      <c r="H191" s="83"/>
    </row>
    <row r="192" spans="1:8" ht="6.75" customHeight="1" x14ac:dyDescent="0.4">
      <c r="A192" s="75"/>
      <c r="B192" s="27"/>
      <c r="C192" s="65"/>
      <c r="D192" s="65"/>
      <c r="E192" s="65"/>
      <c r="F192" s="65"/>
      <c r="G192" s="66"/>
      <c r="H192" s="83"/>
    </row>
    <row r="193" spans="1:8" ht="16.5" hidden="1" customHeight="1" x14ac:dyDescent="0.4">
      <c r="A193" s="75"/>
      <c r="B193" s="27"/>
      <c r="C193" s="65"/>
      <c r="D193" s="65"/>
      <c r="E193" s="65"/>
      <c r="F193" s="65"/>
      <c r="G193" s="66"/>
      <c r="H193" s="83"/>
    </row>
    <row r="194" spans="1:8" ht="21.75" hidden="1" customHeight="1" x14ac:dyDescent="0.4">
      <c r="A194" s="75"/>
      <c r="B194" s="126" t="s">
        <v>77</v>
      </c>
      <c r="C194" s="127"/>
      <c r="D194" s="127"/>
      <c r="E194" s="127"/>
      <c r="F194" s="127"/>
      <c r="G194" s="128"/>
      <c r="H194" s="83"/>
    </row>
    <row r="195" spans="1:8" ht="16.5" hidden="1" customHeight="1" x14ac:dyDescent="0.4">
      <c r="A195" s="75"/>
      <c r="B195" s="27"/>
      <c r="D195" s="65"/>
      <c r="E195" s="65"/>
      <c r="F195" s="65"/>
      <c r="G195" s="66"/>
      <c r="H195" s="83"/>
    </row>
    <row r="196" spans="1:8" ht="16.5" hidden="1" customHeight="1" x14ac:dyDescent="0.4">
      <c r="A196" s="75"/>
      <c r="B196" s="27"/>
      <c r="C196" s="129" t="s">
        <v>78</v>
      </c>
      <c r="D196" s="129"/>
      <c r="E196" s="129"/>
      <c r="F196" s="129"/>
      <c r="G196" s="130"/>
      <c r="H196" s="83"/>
    </row>
    <row r="197" spans="1:8" ht="16.5" hidden="1" customHeight="1" x14ac:dyDescent="0.4">
      <c r="A197" s="75"/>
      <c r="B197" s="27"/>
      <c r="C197" s="129" t="s">
        <v>79</v>
      </c>
      <c r="D197" s="129"/>
      <c r="E197" s="129"/>
      <c r="F197" s="129"/>
      <c r="G197" s="130"/>
      <c r="H197" s="83"/>
    </row>
    <row r="198" spans="1:8" ht="16.5" hidden="1" customHeight="1" x14ac:dyDescent="0.4">
      <c r="A198" s="75"/>
      <c r="B198" s="27"/>
      <c r="C198" s="173" t="s">
        <v>80</v>
      </c>
      <c r="D198" s="173"/>
      <c r="E198" s="173"/>
      <c r="F198" s="173"/>
      <c r="G198" s="174"/>
      <c r="H198" s="83"/>
    </row>
    <row r="199" spans="1:8" ht="30.75" hidden="1" customHeight="1" x14ac:dyDescent="0.4">
      <c r="A199" s="75"/>
      <c r="B199" s="27"/>
      <c r="C199" s="117" t="s">
        <v>81</v>
      </c>
      <c r="D199" s="117"/>
      <c r="E199" s="117"/>
      <c r="F199" s="117"/>
      <c r="G199" s="122"/>
      <c r="H199" s="83"/>
    </row>
    <row r="200" spans="1:8" ht="16.5" hidden="1" customHeight="1" x14ac:dyDescent="0.4">
      <c r="A200" s="75"/>
      <c r="B200" s="27"/>
      <c r="C200" s="129" t="s">
        <v>82</v>
      </c>
      <c r="D200" s="129"/>
      <c r="E200" s="129"/>
      <c r="F200" s="129"/>
      <c r="G200" s="130"/>
      <c r="H200" s="83"/>
    </row>
    <row r="201" spans="1:8" ht="16.5" hidden="1" customHeight="1" x14ac:dyDescent="0.4">
      <c r="A201" s="75"/>
      <c r="B201" s="27"/>
      <c r="C201" s="131"/>
      <c r="D201" s="131"/>
      <c r="E201" s="131"/>
      <c r="F201" s="131"/>
      <c r="G201" s="66"/>
      <c r="H201" s="83"/>
    </row>
    <row r="202" spans="1:8" ht="16.5" hidden="1" customHeight="1" x14ac:dyDescent="0.4">
      <c r="A202" s="75"/>
      <c r="B202" s="27"/>
      <c r="C202" s="65"/>
      <c r="D202" s="65"/>
      <c r="E202" s="65"/>
      <c r="F202" s="65"/>
      <c r="G202" s="66"/>
      <c r="H202" s="83"/>
    </row>
    <row r="203" spans="1:8" ht="24" customHeight="1" x14ac:dyDescent="0.4">
      <c r="A203" s="75"/>
      <c r="B203" s="118" t="s">
        <v>83</v>
      </c>
      <c r="C203" s="119"/>
      <c r="D203" s="119"/>
      <c r="E203" s="119"/>
      <c r="F203" s="119"/>
      <c r="G203" s="120"/>
      <c r="H203" s="83"/>
    </row>
    <row r="204" spans="1:8" ht="16.5" customHeight="1" x14ac:dyDescent="0.4">
      <c r="A204" s="75"/>
      <c r="B204" s="27"/>
      <c r="C204" s="117" t="s">
        <v>84</v>
      </c>
      <c r="D204" s="117"/>
      <c r="E204" s="117"/>
      <c r="F204" s="117"/>
      <c r="G204" s="66"/>
      <c r="H204" s="83"/>
    </row>
    <row r="205" spans="1:8" ht="16.5" customHeight="1" x14ac:dyDescent="0.4">
      <c r="A205" s="75"/>
      <c r="B205" s="27"/>
      <c r="C205" s="117" t="s">
        <v>85</v>
      </c>
      <c r="D205" s="117"/>
      <c r="E205" s="117"/>
      <c r="F205" s="117"/>
      <c r="G205" s="66"/>
      <c r="H205" s="83"/>
    </row>
    <row r="206" spans="1:8" ht="16.5" customHeight="1" x14ac:dyDescent="0.4">
      <c r="A206" s="75"/>
      <c r="B206" s="27"/>
      <c r="C206" s="117" t="s">
        <v>86</v>
      </c>
      <c r="D206" s="117"/>
      <c r="E206" s="117"/>
      <c r="F206" s="117"/>
      <c r="G206" s="66"/>
      <c r="H206" s="83"/>
    </row>
    <row r="207" spans="1:8" ht="16.5" customHeight="1" x14ac:dyDescent="0.4">
      <c r="A207" s="75"/>
      <c r="B207" s="27"/>
      <c r="C207" s="117" t="s">
        <v>87</v>
      </c>
      <c r="D207" s="117"/>
      <c r="E207" s="117"/>
      <c r="F207" s="117"/>
      <c r="G207" s="66"/>
      <c r="H207" s="83"/>
    </row>
    <row r="208" spans="1:8" ht="16.5" customHeight="1" x14ac:dyDescent="0.4">
      <c r="A208" s="75"/>
      <c r="B208" s="27"/>
      <c r="C208" s="61"/>
      <c r="D208" s="61"/>
      <c r="E208" s="61"/>
      <c r="F208" s="61"/>
      <c r="G208" s="66"/>
      <c r="H208" s="83"/>
    </row>
    <row r="209" spans="1:8" ht="16.5" customHeight="1" x14ac:dyDescent="0.4">
      <c r="A209" s="75"/>
      <c r="B209" s="118" t="s">
        <v>88</v>
      </c>
      <c r="C209" s="119"/>
      <c r="D209" s="119"/>
      <c r="E209" s="119"/>
      <c r="F209" s="119"/>
      <c r="G209" s="120"/>
      <c r="H209" s="83"/>
    </row>
    <row r="210" spans="1:8" s="46" customFormat="1" ht="13.5" customHeight="1" x14ac:dyDescent="0.4">
      <c r="A210" s="79"/>
      <c r="B210" s="123" t="s">
        <v>89</v>
      </c>
      <c r="C210" s="124"/>
      <c r="D210" s="124"/>
      <c r="E210" s="124"/>
      <c r="F210" s="124"/>
      <c r="G210" s="125"/>
      <c r="H210" s="87"/>
    </row>
    <row r="211" spans="1:8" ht="5.25" customHeight="1" x14ac:dyDescent="0.4">
      <c r="A211" s="75"/>
      <c r="B211" s="40"/>
      <c r="C211" s="41"/>
      <c r="D211" s="41"/>
      <c r="E211" s="41"/>
      <c r="F211" s="41"/>
      <c r="G211" s="42"/>
      <c r="H211" s="83"/>
    </row>
    <row r="212" spans="1:8" ht="16.5" customHeight="1" x14ac:dyDescent="0.4">
      <c r="A212" s="75"/>
      <c r="B212" s="121" t="s">
        <v>90</v>
      </c>
      <c r="C212" s="117"/>
      <c r="D212" s="117"/>
      <c r="E212" s="117"/>
      <c r="F212" s="117"/>
      <c r="G212" s="122"/>
      <c r="H212" s="83"/>
    </row>
    <row r="213" spans="1:8" ht="9" customHeight="1" x14ac:dyDescent="0.4">
      <c r="A213" s="75"/>
      <c r="B213" s="121"/>
      <c r="C213" s="117"/>
      <c r="D213" s="117"/>
      <c r="E213" s="117"/>
      <c r="F213" s="117"/>
      <c r="G213" s="122"/>
      <c r="H213" s="83"/>
    </row>
    <row r="214" spans="1:8" ht="9" customHeight="1" x14ac:dyDescent="0.4">
      <c r="A214" s="75"/>
      <c r="B214" s="121"/>
      <c r="C214" s="117"/>
      <c r="D214" s="117"/>
      <c r="E214" s="117"/>
      <c r="F214" s="117"/>
      <c r="G214" s="122"/>
      <c r="H214" s="83"/>
    </row>
    <row r="215" spans="1:8" ht="23.25" customHeight="1" x14ac:dyDescent="0.4">
      <c r="A215" s="75"/>
      <c r="B215" s="121"/>
      <c r="C215" s="117"/>
      <c r="D215" s="117"/>
      <c r="E215" s="117"/>
      <c r="F215" s="117"/>
      <c r="G215" s="122"/>
      <c r="H215" s="83"/>
    </row>
    <row r="216" spans="1:8" ht="4.5" customHeight="1" x14ac:dyDescent="0.4">
      <c r="A216" s="75"/>
      <c r="B216" s="27"/>
      <c r="C216" s="65"/>
      <c r="D216" s="65"/>
      <c r="E216" s="65"/>
      <c r="F216" s="65"/>
      <c r="G216" s="66"/>
      <c r="H216" s="83"/>
    </row>
    <row r="217" spans="1:8" ht="39.75" customHeight="1" x14ac:dyDescent="0.4">
      <c r="A217" s="75"/>
      <c r="B217" s="118" t="s">
        <v>91</v>
      </c>
      <c r="C217" s="119"/>
      <c r="D217" s="119"/>
      <c r="E217" s="119"/>
      <c r="F217" s="119"/>
      <c r="G217" s="120"/>
      <c r="H217" s="83"/>
    </row>
    <row r="218" spans="1:8" ht="16.5" customHeight="1" x14ac:dyDescent="0.4">
      <c r="A218" s="75"/>
      <c r="B218" s="38"/>
      <c r="C218" s="117" t="s">
        <v>84</v>
      </c>
      <c r="D218" s="117"/>
      <c r="E218" s="117"/>
      <c r="F218" s="117"/>
      <c r="G218" s="66"/>
      <c r="H218" s="83"/>
    </row>
    <row r="219" spans="1:8" ht="16.5" customHeight="1" x14ac:dyDescent="0.4">
      <c r="A219" s="75"/>
      <c r="B219" s="38"/>
      <c r="C219" s="117" t="s">
        <v>85</v>
      </c>
      <c r="D219" s="117"/>
      <c r="E219" s="117"/>
      <c r="F219" s="117"/>
      <c r="G219" s="66"/>
      <c r="H219" s="83"/>
    </row>
    <row r="220" spans="1:8" ht="16.5" customHeight="1" x14ac:dyDescent="0.4">
      <c r="A220" s="75"/>
      <c r="B220" s="38"/>
      <c r="C220" s="117" t="s">
        <v>86</v>
      </c>
      <c r="D220" s="117"/>
      <c r="E220" s="117"/>
      <c r="F220" s="117"/>
      <c r="G220" s="66"/>
      <c r="H220" s="83"/>
    </row>
    <row r="221" spans="1:8" ht="16.5" customHeight="1" x14ac:dyDescent="0.4">
      <c r="A221" s="75"/>
      <c r="B221" s="38"/>
      <c r="C221" s="117" t="s">
        <v>87</v>
      </c>
      <c r="D221" s="117"/>
      <c r="E221" s="117"/>
      <c r="F221" s="117"/>
      <c r="G221" s="66"/>
      <c r="H221" s="83"/>
    </row>
    <row r="222" spans="1:8" ht="16.5" customHeight="1" thickBot="1" x14ac:dyDescent="0.45">
      <c r="A222" s="75"/>
      <c r="B222" s="39"/>
      <c r="C222" s="29"/>
      <c r="D222" s="29"/>
      <c r="E222" s="29"/>
      <c r="F222" s="29"/>
      <c r="G222" s="30"/>
      <c r="H222" s="83"/>
    </row>
    <row r="223" spans="1:8" ht="15" thickBot="1" x14ac:dyDescent="0.45">
      <c r="A223" s="80"/>
      <c r="B223" s="89"/>
      <c r="C223" s="89"/>
      <c r="D223" s="89"/>
      <c r="E223" s="89"/>
      <c r="F223" s="89"/>
      <c r="G223" s="89"/>
      <c r="H223" s="88"/>
    </row>
  </sheetData>
  <sheetProtection selectLockedCells="1"/>
  <mergeCells count="134">
    <mergeCell ref="C218:F218"/>
    <mergeCell ref="C219:F219"/>
    <mergeCell ref="C220:F220"/>
    <mergeCell ref="C221:F221"/>
    <mergeCell ref="C108:G108"/>
    <mergeCell ref="C109:G109"/>
    <mergeCell ref="C124:G124"/>
    <mergeCell ref="B127:C127"/>
    <mergeCell ref="C131:G131"/>
    <mergeCell ref="C132:G132"/>
    <mergeCell ref="C122:G122"/>
    <mergeCell ref="C199:G199"/>
    <mergeCell ref="C198:G198"/>
    <mergeCell ref="C197:G197"/>
    <mergeCell ref="C196:G196"/>
    <mergeCell ref="C188:G188"/>
    <mergeCell ref="C189:G189"/>
    <mergeCell ref="C185:G185"/>
    <mergeCell ref="C180:F180"/>
    <mergeCell ref="B154:G154"/>
    <mergeCell ref="C156:G156"/>
    <mergeCell ref="C111:G111"/>
    <mergeCell ref="B143:G152"/>
    <mergeCell ref="C187:G187"/>
    <mergeCell ref="B63:G63"/>
    <mergeCell ref="B64:G64"/>
    <mergeCell ref="C49:G49"/>
    <mergeCell ref="C139:G139"/>
    <mergeCell ref="B118:G118"/>
    <mergeCell ref="B119:G119"/>
    <mergeCell ref="C125:G125"/>
    <mergeCell ref="C123:G123"/>
    <mergeCell ref="C129:G129"/>
    <mergeCell ref="C130:G130"/>
    <mergeCell ref="B116:C116"/>
    <mergeCell ref="C71:G71"/>
    <mergeCell ref="C78:G78"/>
    <mergeCell ref="C84:G84"/>
    <mergeCell ref="C67:G67"/>
    <mergeCell ref="C94:G94"/>
    <mergeCell ref="C95:G95"/>
    <mergeCell ref="C96:G96"/>
    <mergeCell ref="C77:G77"/>
    <mergeCell ref="C93:G93"/>
    <mergeCell ref="B90:G90"/>
    <mergeCell ref="C102:G102"/>
    <mergeCell ref="C103:G103"/>
    <mergeCell ref="C137:G137"/>
    <mergeCell ref="B9:G9"/>
    <mergeCell ref="B183:G183"/>
    <mergeCell ref="C186:G186"/>
    <mergeCell ref="C179:F179"/>
    <mergeCell ref="C175:G175"/>
    <mergeCell ref="C176:G176"/>
    <mergeCell ref="C177:G177"/>
    <mergeCell ref="C178:G178"/>
    <mergeCell ref="C170:G170"/>
    <mergeCell ref="C161:F161"/>
    <mergeCell ref="C171:F171"/>
    <mergeCell ref="B173:G173"/>
    <mergeCell ref="B164:G164"/>
    <mergeCell ref="C166:G166"/>
    <mergeCell ref="C167:G167"/>
    <mergeCell ref="C168:G168"/>
    <mergeCell ref="C169:G169"/>
    <mergeCell ref="C157:G157"/>
    <mergeCell ref="C158:G158"/>
    <mergeCell ref="C159:G159"/>
    <mergeCell ref="B30:G30"/>
    <mergeCell ref="B29:G29"/>
    <mergeCell ref="C42:G42"/>
    <mergeCell ref="C43:G43"/>
    <mergeCell ref="B13:G13"/>
    <mergeCell ref="C110:G110"/>
    <mergeCell ref="C190:F190"/>
    <mergeCell ref="B142:G142"/>
    <mergeCell ref="B11:D11"/>
    <mergeCell ref="E11:G11"/>
    <mergeCell ref="B45:C45"/>
    <mergeCell ref="B52:C52"/>
    <mergeCell ref="B73:C73"/>
    <mergeCell ref="B80:C80"/>
    <mergeCell ref="B99:C99"/>
    <mergeCell ref="B106:C106"/>
    <mergeCell ref="B134:C134"/>
    <mergeCell ref="B14:G25"/>
    <mergeCell ref="B27:C27"/>
    <mergeCell ref="C83:G83"/>
    <mergeCell ref="C82:G82"/>
    <mergeCell ref="B92:D92"/>
    <mergeCell ref="B120:D120"/>
    <mergeCell ref="C85:G85"/>
    <mergeCell ref="B88:C88"/>
    <mergeCell ref="C75:G75"/>
    <mergeCell ref="C76:G76"/>
    <mergeCell ref="B37:G37"/>
    <mergeCell ref="B217:G217"/>
    <mergeCell ref="C200:G200"/>
    <mergeCell ref="C201:F201"/>
    <mergeCell ref="B203:G203"/>
    <mergeCell ref="C54:G54"/>
    <mergeCell ref="C55:G55"/>
    <mergeCell ref="B31:C31"/>
    <mergeCell ref="C56:G56"/>
    <mergeCell ref="C57:G57"/>
    <mergeCell ref="B61:C61"/>
    <mergeCell ref="C69:G69"/>
    <mergeCell ref="C70:G70"/>
    <mergeCell ref="C35:G35"/>
    <mergeCell ref="C36:G36"/>
    <mergeCell ref="C48:G48"/>
    <mergeCell ref="C40:G40"/>
    <mergeCell ref="C41:G41"/>
    <mergeCell ref="C47:G47"/>
    <mergeCell ref="C50:G50"/>
    <mergeCell ref="C68:G68"/>
    <mergeCell ref="C33:G33"/>
    <mergeCell ref="C34:G34"/>
    <mergeCell ref="B38:D38"/>
    <mergeCell ref="B65:D65"/>
    <mergeCell ref="C138:G138"/>
    <mergeCell ref="B91:G91"/>
    <mergeCell ref="C206:F206"/>
    <mergeCell ref="C207:F207"/>
    <mergeCell ref="B209:G209"/>
    <mergeCell ref="B212:G215"/>
    <mergeCell ref="B210:G210"/>
    <mergeCell ref="C101:G101"/>
    <mergeCell ref="C104:G104"/>
    <mergeCell ref="C204:F204"/>
    <mergeCell ref="C205:F205"/>
    <mergeCell ref="B194:G194"/>
    <mergeCell ref="C160:F160"/>
    <mergeCell ref="C136:G136"/>
  </mergeCells>
  <conditionalFormatting sqref="B3:G3">
    <cfRule type="cellIs" dxfId="16" priority="1" operator="equal">
      <formula>"ALTO"</formula>
    </cfRule>
    <cfRule type="cellIs" dxfId="15" priority="2" operator="equal">
      <formula>"BAJO"</formula>
    </cfRule>
    <cfRule type="cellIs" dxfId="14" priority="3" operator="equal">
      <formula>"MEDIO"</formula>
    </cfRule>
    <cfRule type="cellIs" dxfId="13" priority="7" operator="equal">
      <formula>"MEDIA"</formula>
    </cfRule>
    <cfRule type="cellIs" dxfId="12" priority="8" operator="equal">
      <formula>"BÁSICA"</formula>
    </cfRule>
    <cfRule type="cellIs" dxfId="11" priority="9" operator="equal">
      <formula>"ALTA"</formula>
    </cfRule>
  </conditionalFormatting>
  <conditionalFormatting sqref="E11:G11">
    <cfRule type="cellIs" dxfId="10" priority="4" operator="equal">
      <formula>"MEDIO"</formula>
    </cfRule>
    <cfRule type="cellIs" dxfId="9" priority="5" operator="equal">
      <formula>"BAJO"</formula>
    </cfRule>
    <cfRule type="cellIs" dxfId="8" priority="6" operator="equal">
      <formula>"ALTO"</formula>
    </cfRule>
    <cfRule type="cellIs" dxfId="7" priority="10" operator="equal">
      <formula>"ALTA"</formula>
    </cfRule>
    <cfRule type="cellIs" dxfId="6" priority="11" operator="equal">
      <formula>"BÁSICA"</formula>
    </cfRule>
    <cfRule type="cellIs" dxfId="5" priority="12" operator="equal">
      <formula>"MEDIA"</formula>
    </cfRule>
    <cfRule type="cellIs" dxfId="4" priority="13" operator="equal">
      <formula>"Aún quedan preguntas por contestar"</formula>
    </cfRule>
  </conditionalFormatting>
  <pageMargins left="0.7" right="0.7" top="0.75" bottom="0.75" header="0.3" footer="0.3"/>
  <pageSetup paperSize="9" orientation="portrait"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38" r:id="rId4" name="Group Box 14">
              <controlPr defaultSize="0" autoFill="0" autoPict="0" altText="Tipo">
                <anchor moveWithCells="1">
                  <from>
                    <xdr:col>1</xdr:col>
                    <xdr:colOff>152400</xdr:colOff>
                    <xdr:row>154</xdr:row>
                    <xdr:rowOff>21771</xdr:rowOff>
                  </from>
                  <to>
                    <xdr:col>1</xdr:col>
                    <xdr:colOff>707571</xdr:colOff>
                    <xdr:row>158</xdr:row>
                    <xdr:rowOff>974271</xdr:rowOff>
                  </to>
                </anchor>
              </controlPr>
            </control>
          </mc:Choice>
        </mc:AlternateContent>
        <mc:AlternateContent xmlns:mc="http://schemas.openxmlformats.org/markup-compatibility/2006">
          <mc:Choice Requires="x14">
            <control shapeId="1039" r:id="rId5" name="Option Button 15">
              <controlPr defaultSize="0" autoFill="0" autoLine="0" autoPict="0">
                <anchor moveWithCells="1">
                  <from>
                    <xdr:col>1</xdr:col>
                    <xdr:colOff>321129</xdr:colOff>
                    <xdr:row>155</xdr:row>
                    <xdr:rowOff>76200</xdr:rowOff>
                  </from>
                  <to>
                    <xdr:col>1</xdr:col>
                    <xdr:colOff>555171</xdr:colOff>
                    <xdr:row>155</xdr:row>
                    <xdr:rowOff>337457</xdr:rowOff>
                  </to>
                </anchor>
              </controlPr>
            </control>
          </mc:Choice>
        </mc:AlternateContent>
        <mc:AlternateContent xmlns:mc="http://schemas.openxmlformats.org/markup-compatibility/2006">
          <mc:Choice Requires="x14">
            <control shapeId="1041" r:id="rId6" name="Option Button 17">
              <controlPr defaultSize="0" autoFill="0" autoLine="0" autoPict="0">
                <anchor moveWithCells="1">
                  <from>
                    <xdr:col>1</xdr:col>
                    <xdr:colOff>321129</xdr:colOff>
                    <xdr:row>156</xdr:row>
                    <xdr:rowOff>152400</xdr:rowOff>
                  </from>
                  <to>
                    <xdr:col>1</xdr:col>
                    <xdr:colOff>527957</xdr:colOff>
                    <xdr:row>156</xdr:row>
                    <xdr:rowOff>435429</xdr:rowOff>
                  </to>
                </anchor>
              </controlPr>
            </control>
          </mc:Choice>
        </mc:AlternateContent>
        <mc:AlternateContent xmlns:mc="http://schemas.openxmlformats.org/markup-compatibility/2006">
          <mc:Choice Requires="x14">
            <control shapeId="1042" r:id="rId7" name="Option Button 18">
              <controlPr defaultSize="0" autoFill="0" autoLine="0" autoPict="0">
                <anchor moveWithCells="1">
                  <from>
                    <xdr:col>1</xdr:col>
                    <xdr:colOff>326571</xdr:colOff>
                    <xdr:row>157</xdr:row>
                    <xdr:rowOff>70757</xdr:rowOff>
                  </from>
                  <to>
                    <xdr:col>1</xdr:col>
                    <xdr:colOff>533400</xdr:colOff>
                    <xdr:row>157</xdr:row>
                    <xdr:rowOff>326571</xdr:rowOff>
                  </to>
                </anchor>
              </controlPr>
            </control>
          </mc:Choice>
        </mc:AlternateContent>
        <mc:AlternateContent xmlns:mc="http://schemas.openxmlformats.org/markup-compatibility/2006">
          <mc:Choice Requires="x14">
            <control shapeId="1043" r:id="rId8" name="Option Button 19">
              <controlPr defaultSize="0" autoFill="0" autoLine="0" autoPict="0">
                <anchor moveWithCells="1">
                  <from>
                    <xdr:col>1</xdr:col>
                    <xdr:colOff>326571</xdr:colOff>
                    <xdr:row>158</xdr:row>
                    <xdr:rowOff>70757</xdr:rowOff>
                  </from>
                  <to>
                    <xdr:col>1</xdr:col>
                    <xdr:colOff>517071</xdr:colOff>
                    <xdr:row>158</xdr:row>
                    <xdr:rowOff>326571</xdr:rowOff>
                  </to>
                </anchor>
              </controlPr>
            </control>
          </mc:Choice>
        </mc:AlternateContent>
        <mc:AlternateContent xmlns:mc="http://schemas.openxmlformats.org/markup-compatibility/2006">
          <mc:Choice Requires="x14">
            <control shapeId="1047" r:id="rId9" name="Group Box 23">
              <controlPr defaultSize="0" autoFill="0" autoPict="0" altText="Personal">
                <anchor moveWithCells="1">
                  <from>
                    <xdr:col>1</xdr:col>
                    <xdr:colOff>168729</xdr:colOff>
                    <xdr:row>164</xdr:row>
                    <xdr:rowOff>32657</xdr:rowOff>
                  </from>
                  <to>
                    <xdr:col>1</xdr:col>
                    <xdr:colOff>707571</xdr:colOff>
                    <xdr:row>168</xdr:row>
                    <xdr:rowOff>304800</xdr:rowOff>
                  </to>
                </anchor>
              </controlPr>
            </control>
          </mc:Choice>
        </mc:AlternateContent>
        <mc:AlternateContent xmlns:mc="http://schemas.openxmlformats.org/markup-compatibility/2006">
          <mc:Choice Requires="x14">
            <control shapeId="1055" r:id="rId10" name="Option Button 31">
              <controlPr defaultSize="0" autoFill="0" autoLine="0" autoPict="0">
                <anchor moveWithCells="1">
                  <from>
                    <xdr:col>1</xdr:col>
                    <xdr:colOff>326571</xdr:colOff>
                    <xdr:row>165</xdr:row>
                    <xdr:rowOff>0</xdr:rowOff>
                  </from>
                  <to>
                    <xdr:col>1</xdr:col>
                    <xdr:colOff>593271</xdr:colOff>
                    <xdr:row>165</xdr:row>
                    <xdr:rowOff>223157</xdr:rowOff>
                  </to>
                </anchor>
              </controlPr>
            </control>
          </mc:Choice>
        </mc:AlternateContent>
        <mc:AlternateContent xmlns:mc="http://schemas.openxmlformats.org/markup-compatibility/2006">
          <mc:Choice Requires="x14">
            <control shapeId="1056" r:id="rId11" name="Option Button 32">
              <controlPr defaultSize="0" autoFill="0" autoLine="0" autoPict="0">
                <anchor moveWithCells="1">
                  <from>
                    <xdr:col>1</xdr:col>
                    <xdr:colOff>326571</xdr:colOff>
                    <xdr:row>166</xdr:row>
                    <xdr:rowOff>76200</xdr:rowOff>
                  </from>
                  <to>
                    <xdr:col>1</xdr:col>
                    <xdr:colOff>593271</xdr:colOff>
                    <xdr:row>166</xdr:row>
                    <xdr:rowOff>304800</xdr:rowOff>
                  </to>
                </anchor>
              </controlPr>
            </control>
          </mc:Choice>
        </mc:AlternateContent>
        <mc:AlternateContent xmlns:mc="http://schemas.openxmlformats.org/markup-compatibility/2006">
          <mc:Choice Requires="x14">
            <control shapeId="1057" r:id="rId12" name="Option Button 33">
              <controlPr defaultSize="0" autoFill="0" autoLine="0" autoPict="0">
                <anchor moveWithCells="1">
                  <from>
                    <xdr:col>1</xdr:col>
                    <xdr:colOff>326571</xdr:colOff>
                    <xdr:row>167</xdr:row>
                    <xdr:rowOff>5443</xdr:rowOff>
                  </from>
                  <to>
                    <xdr:col>1</xdr:col>
                    <xdr:colOff>593271</xdr:colOff>
                    <xdr:row>167</xdr:row>
                    <xdr:rowOff>212271</xdr:rowOff>
                  </to>
                </anchor>
              </controlPr>
            </control>
          </mc:Choice>
        </mc:AlternateContent>
        <mc:AlternateContent xmlns:mc="http://schemas.openxmlformats.org/markup-compatibility/2006">
          <mc:Choice Requires="x14">
            <control shapeId="1058" r:id="rId13" name="Option Button 34">
              <controlPr defaultSize="0" autoFill="0" autoLine="0" autoPict="0">
                <anchor moveWithCells="1">
                  <from>
                    <xdr:col>1</xdr:col>
                    <xdr:colOff>326571</xdr:colOff>
                    <xdr:row>167</xdr:row>
                    <xdr:rowOff>435429</xdr:rowOff>
                  </from>
                  <to>
                    <xdr:col>1</xdr:col>
                    <xdr:colOff>593271</xdr:colOff>
                    <xdr:row>168</xdr:row>
                    <xdr:rowOff>212271</xdr:rowOff>
                  </to>
                </anchor>
              </controlPr>
            </control>
          </mc:Choice>
        </mc:AlternateContent>
        <mc:AlternateContent xmlns:mc="http://schemas.openxmlformats.org/markup-compatibility/2006">
          <mc:Choice Requires="x14">
            <control shapeId="1061" r:id="rId14" name="Group Box 37">
              <controlPr defaultSize="0" autoFill="0" autoPict="0">
                <anchor moveWithCells="1">
                  <from>
                    <xdr:col>1</xdr:col>
                    <xdr:colOff>152400</xdr:colOff>
                    <xdr:row>183</xdr:row>
                    <xdr:rowOff>136071</xdr:rowOff>
                  </from>
                  <to>
                    <xdr:col>1</xdr:col>
                    <xdr:colOff>680357</xdr:colOff>
                    <xdr:row>187</xdr:row>
                    <xdr:rowOff>310243</xdr:rowOff>
                  </to>
                </anchor>
              </controlPr>
            </control>
          </mc:Choice>
        </mc:AlternateContent>
        <mc:AlternateContent xmlns:mc="http://schemas.openxmlformats.org/markup-compatibility/2006">
          <mc:Choice Requires="x14">
            <control shapeId="1070" r:id="rId15" name="Option Button 46">
              <controlPr defaultSize="0" autoFill="0" autoLine="0" autoPict="0">
                <anchor moveWithCells="1">
                  <from>
                    <xdr:col>1</xdr:col>
                    <xdr:colOff>326571</xdr:colOff>
                    <xdr:row>183</xdr:row>
                    <xdr:rowOff>185057</xdr:rowOff>
                  </from>
                  <to>
                    <xdr:col>1</xdr:col>
                    <xdr:colOff>527957</xdr:colOff>
                    <xdr:row>184</xdr:row>
                    <xdr:rowOff>185057</xdr:rowOff>
                  </to>
                </anchor>
              </controlPr>
            </control>
          </mc:Choice>
        </mc:AlternateContent>
        <mc:AlternateContent xmlns:mc="http://schemas.openxmlformats.org/markup-compatibility/2006">
          <mc:Choice Requires="x14">
            <control shapeId="1071" r:id="rId16" name="Option Button 47">
              <controlPr defaultSize="0" autoFill="0" autoLine="0" autoPict="0">
                <anchor moveWithCells="1">
                  <from>
                    <xdr:col>1</xdr:col>
                    <xdr:colOff>326571</xdr:colOff>
                    <xdr:row>184</xdr:row>
                    <xdr:rowOff>397329</xdr:rowOff>
                  </from>
                  <to>
                    <xdr:col>1</xdr:col>
                    <xdr:colOff>538843</xdr:colOff>
                    <xdr:row>185</xdr:row>
                    <xdr:rowOff>195943</xdr:rowOff>
                  </to>
                </anchor>
              </controlPr>
            </control>
          </mc:Choice>
        </mc:AlternateContent>
        <mc:AlternateContent xmlns:mc="http://schemas.openxmlformats.org/markup-compatibility/2006">
          <mc:Choice Requires="x14">
            <control shapeId="1072" r:id="rId17" name="Option Button 48">
              <controlPr defaultSize="0" autoFill="0" autoLine="0" autoPict="0">
                <anchor moveWithCells="1">
                  <from>
                    <xdr:col>1</xdr:col>
                    <xdr:colOff>326571</xdr:colOff>
                    <xdr:row>185</xdr:row>
                    <xdr:rowOff>402771</xdr:rowOff>
                  </from>
                  <to>
                    <xdr:col>1</xdr:col>
                    <xdr:colOff>527957</xdr:colOff>
                    <xdr:row>186</xdr:row>
                    <xdr:rowOff>190500</xdr:rowOff>
                  </to>
                </anchor>
              </controlPr>
            </control>
          </mc:Choice>
        </mc:AlternateContent>
        <mc:AlternateContent xmlns:mc="http://schemas.openxmlformats.org/markup-compatibility/2006">
          <mc:Choice Requires="x14">
            <control shapeId="1073" r:id="rId18" name="Option Button 49">
              <controlPr defaultSize="0" autoFill="0" autoLine="0" autoPict="0">
                <anchor moveWithCells="1">
                  <from>
                    <xdr:col>1</xdr:col>
                    <xdr:colOff>326571</xdr:colOff>
                    <xdr:row>187</xdr:row>
                    <xdr:rowOff>97971</xdr:rowOff>
                  </from>
                  <to>
                    <xdr:col>1</xdr:col>
                    <xdr:colOff>533400</xdr:colOff>
                    <xdr:row>187</xdr:row>
                    <xdr:rowOff>288471</xdr:rowOff>
                  </to>
                </anchor>
              </controlPr>
            </control>
          </mc:Choice>
        </mc:AlternateContent>
        <mc:AlternateContent xmlns:mc="http://schemas.openxmlformats.org/markup-compatibility/2006">
          <mc:Choice Requires="x14">
            <control shapeId="1115" r:id="rId19" name="Group Box 91">
              <controlPr defaultSize="0" autoFill="0" autoPict="0">
                <anchor moveWithCells="1">
                  <from>
                    <xdr:col>1</xdr:col>
                    <xdr:colOff>168729</xdr:colOff>
                    <xdr:row>202</xdr:row>
                    <xdr:rowOff>261257</xdr:rowOff>
                  </from>
                  <to>
                    <xdr:col>1</xdr:col>
                    <xdr:colOff>718457</xdr:colOff>
                    <xdr:row>207</xdr:row>
                    <xdr:rowOff>59871</xdr:rowOff>
                  </to>
                </anchor>
              </controlPr>
            </control>
          </mc:Choice>
        </mc:AlternateContent>
        <mc:AlternateContent xmlns:mc="http://schemas.openxmlformats.org/markup-compatibility/2006">
          <mc:Choice Requires="x14">
            <control shapeId="1117" r:id="rId20" name="Option Button 93">
              <controlPr defaultSize="0" autoFill="0" autoLine="0" autoPict="0">
                <anchor moveWithCells="1">
                  <from>
                    <xdr:col>1</xdr:col>
                    <xdr:colOff>326571</xdr:colOff>
                    <xdr:row>206</xdr:row>
                    <xdr:rowOff>21771</xdr:rowOff>
                  </from>
                  <to>
                    <xdr:col>1</xdr:col>
                    <xdr:colOff>517071</xdr:colOff>
                    <xdr:row>206</xdr:row>
                    <xdr:rowOff>190500</xdr:rowOff>
                  </to>
                </anchor>
              </controlPr>
            </control>
          </mc:Choice>
        </mc:AlternateContent>
        <mc:AlternateContent xmlns:mc="http://schemas.openxmlformats.org/markup-compatibility/2006">
          <mc:Choice Requires="x14">
            <control shapeId="1119" r:id="rId21" name="Option Button 95">
              <controlPr defaultSize="0" autoFill="0" autoLine="0" autoPict="0">
                <anchor moveWithCells="1">
                  <from>
                    <xdr:col>1</xdr:col>
                    <xdr:colOff>326571</xdr:colOff>
                    <xdr:row>205</xdr:row>
                    <xdr:rowOff>16329</xdr:rowOff>
                  </from>
                  <to>
                    <xdr:col>1</xdr:col>
                    <xdr:colOff>533400</xdr:colOff>
                    <xdr:row>206</xdr:row>
                    <xdr:rowOff>16329</xdr:rowOff>
                  </to>
                </anchor>
              </controlPr>
            </control>
          </mc:Choice>
        </mc:AlternateContent>
        <mc:AlternateContent xmlns:mc="http://schemas.openxmlformats.org/markup-compatibility/2006">
          <mc:Choice Requires="x14">
            <control shapeId="1124" r:id="rId22" name="Option Button 100">
              <controlPr defaultSize="0" autoFill="0" autoLine="0" autoPict="0">
                <anchor moveWithCells="1">
                  <from>
                    <xdr:col>1</xdr:col>
                    <xdr:colOff>326571</xdr:colOff>
                    <xdr:row>203</xdr:row>
                    <xdr:rowOff>190500</xdr:rowOff>
                  </from>
                  <to>
                    <xdr:col>1</xdr:col>
                    <xdr:colOff>571500</xdr:colOff>
                    <xdr:row>205</xdr:row>
                    <xdr:rowOff>32657</xdr:rowOff>
                  </to>
                </anchor>
              </controlPr>
            </control>
          </mc:Choice>
        </mc:AlternateContent>
        <mc:AlternateContent xmlns:mc="http://schemas.openxmlformats.org/markup-compatibility/2006">
          <mc:Choice Requires="x14">
            <control shapeId="1130" r:id="rId23" name="Group Box 106">
              <controlPr defaultSize="0" autoFill="0" autoPict="0">
                <anchor moveWithCells="1">
                  <from>
                    <xdr:col>1</xdr:col>
                    <xdr:colOff>168729</xdr:colOff>
                    <xdr:row>216</xdr:row>
                    <xdr:rowOff>473529</xdr:rowOff>
                  </from>
                  <to>
                    <xdr:col>1</xdr:col>
                    <xdr:colOff>718457</xdr:colOff>
                    <xdr:row>221</xdr:row>
                    <xdr:rowOff>59871</xdr:rowOff>
                  </to>
                </anchor>
              </controlPr>
            </control>
          </mc:Choice>
        </mc:AlternateContent>
        <mc:AlternateContent xmlns:mc="http://schemas.openxmlformats.org/markup-compatibility/2006">
          <mc:Choice Requires="x14">
            <control shapeId="1136" r:id="rId24" name="Option Button 112">
              <controlPr defaultSize="0" autoFill="0" autoLine="0" autoPict="0">
                <anchor moveWithCells="1">
                  <from>
                    <xdr:col>1</xdr:col>
                    <xdr:colOff>326571</xdr:colOff>
                    <xdr:row>217</xdr:row>
                    <xdr:rowOff>32657</xdr:rowOff>
                  </from>
                  <to>
                    <xdr:col>1</xdr:col>
                    <xdr:colOff>566057</xdr:colOff>
                    <xdr:row>218</xdr:row>
                    <xdr:rowOff>0</xdr:rowOff>
                  </to>
                </anchor>
              </controlPr>
            </control>
          </mc:Choice>
        </mc:AlternateContent>
        <mc:AlternateContent xmlns:mc="http://schemas.openxmlformats.org/markup-compatibility/2006">
          <mc:Choice Requires="x14">
            <control shapeId="1137" r:id="rId25" name="Option Button 113">
              <controlPr defaultSize="0" autoFill="0" autoLine="0" autoPict="0">
                <anchor moveWithCells="1">
                  <from>
                    <xdr:col>1</xdr:col>
                    <xdr:colOff>326571</xdr:colOff>
                    <xdr:row>218</xdr:row>
                    <xdr:rowOff>21771</xdr:rowOff>
                  </from>
                  <to>
                    <xdr:col>1</xdr:col>
                    <xdr:colOff>555171</xdr:colOff>
                    <xdr:row>218</xdr:row>
                    <xdr:rowOff>190500</xdr:rowOff>
                  </to>
                </anchor>
              </controlPr>
            </control>
          </mc:Choice>
        </mc:AlternateContent>
        <mc:AlternateContent xmlns:mc="http://schemas.openxmlformats.org/markup-compatibility/2006">
          <mc:Choice Requires="x14">
            <control shapeId="1142" r:id="rId26" name="Option Button 118">
              <controlPr defaultSize="0" autoFill="0" autoLine="0" autoPict="0">
                <anchor moveWithCells="1">
                  <from>
                    <xdr:col>1</xdr:col>
                    <xdr:colOff>326571</xdr:colOff>
                    <xdr:row>218</xdr:row>
                    <xdr:rowOff>206829</xdr:rowOff>
                  </from>
                  <to>
                    <xdr:col>1</xdr:col>
                    <xdr:colOff>571500</xdr:colOff>
                    <xdr:row>220</xdr:row>
                    <xdr:rowOff>0</xdr:rowOff>
                  </to>
                </anchor>
              </controlPr>
            </control>
          </mc:Choice>
        </mc:AlternateContent>
        <mc:AlternateContent xmlns:mc="http://schemas.openxmlformats.org/markup-compatibility/2006">
          <mc:Choice Requires="x14">
            <control shapeId="1143" r:id="rId27" name="Option Button 119">
              <controlPr defaultSize="0" autoFill="0" autoLine="0" autoPict="0">
                <anchor moveWithCells="1">
                  <from>
                    <xdr:col>1</xdr:col>
                    <xdr:colOff>326571</xdr:colOff>
                    <xdr:row>220</xdr:row>
                    <xdr:rowOff>32657</xdr:rowOff>
                  </from>
                  <to>
                    <xdr:col>1</xdr:col>
                    <xdr:colOff>555171</xdr:colOff>
                    <xdr:row>221</xdr:row>
                    <xdr:rowOff>0</xdr:rowOff>
                  </to>
                </anchor>
              </controlPr>
            </control>
          </mc:Choice>
        </mc:AlternateContent>
        <mc:AlternateContent xmlns:mc="http://schemas.openxmlformats.org/markup-compatibility/2006">
          <mc:Choice Requires="x14">
            <control shapeId="1144" r:id="rId28" name="Group Box 120">
              <controlPr defaultSize="0" autoFill="0" autoPict="0">
                <anchor moveWithCells="1">
                  <from>
                    <xdr:col>1</xdr:col>
                    <xdr:colOff>136071</xdr:colOff>
                    <xdr:row>92</xdr:row>
                    <xdr:rowOff>38100</xdr:rowOff>
                  </from>
                  <to>
                    <xdr:col>1</xdr:col>
                    <xdr:colOff>691243</xdr:colOff>
                    <xdr:row>96</xdr:row>
                    <xdr:rowOff>136071</xdr:rowOff>
                  </to>
                </anchor>
              </controlPr>
            </control>
          </mc:Choice>
        </mc:AlternateContent>
        <mc:AlternateContent xmlns:mc="http://schemas.openxmlformats.org/markup-compatibility/2006">
          <mc:Choice Requires="x14">
            <control shapeId="1145" r:id="rId29" name="Option Button 121">
              <controlPr defaultSize="0" autoFill="0" autoLine="0" autoPict="0">
                <anchor moveWithCells="1">
                  <from>
                    <xdr:col>1</xdr:col>
                    <xdr:colOff>321129</xdr:colOff>
                    <xdr:row>92</xdr:row>
                    <xdr:rowOff>92529</xdr:rowOff>
                  </from>
                  <to>
                    <xdr:col>1</xdr:col>
                    <xdr:colOff>527957</xdr:colOff>
                    <xdr:row>92</xdr:row>
                    <xdr:rowOff>304800</xdr:rowOff>
                  </to>
                </anchor>
              </controlPr>
            </control>
          </mc:Choice>
        </mc:AlternateContent>
        <mc:AlternateContent xmlns:mc="http://schemas.openxmlformats.org/markup-compatibility/2006">
          <mc:Choice Requires="x14">
            <control shapeId="1146" r:id="rId30" name="Option Button 122">
              <controlPr defaultSize="0" autoFill="0" autoLine="0" autoPict="0">
                <anchor moveWithCells="1">
                  <from>
                    <xdr:col>1</xdr:col>
                    <xdr:colOff>321129</xdr:colOff>
                    <xdr:row>93</xdr:row>
                    <xdr:rowOff>108857</xdr:rowOff>
                  </from>
                  <to>
                    <xdr:col>1</xdr:col>
                    <xdr:colOff>566057</xdr:colOff>
                    <xdr:row>93</xdr:row>
                    <xdr:rowOff>326571</xdr:rowOff>
                  </to>
                </anchor>
              </controlPr>
            </control>
          </mc:Choice>
        </mc:AlternateContent>
        <mc:AlternateContent xmlns:mc="http://schemas.openxmlformats.org/markup-compatibility/2006">
          <mc:Choice Requires="x14">
            <control shapeId="1147" r:id="rId31" name="Option Button 123">
              <controlPr defaultSize="0" autoFill="0" autoLine="0" autoPict="0">
                <anchor moveWithCells="1">
                  <from>
                    <xdr:col>1</xdr:col>
                    <xdr:colOff>321129</xdr:colOff>
                    <xdr:row>94</xdr:row>
                    <xdr:rowOff>114300</xdr:rowOff>
                  </from>
                  <to>
                    <xdr:col>1</xdr:col>
                    <xdr:colOff>517071</xdr:colOff>
                    <xdr:row>94</xdr:row>
                    <xdr:rowOff>304800</xdr:rowOff>
                  </to>
                </anchor>
              </controlPr>
            </control>
          </mc:Choice>
        </mc:AlternateContent>
        <mc:AlternateContent xmlns:mc="http://schemas.openxmlformats.org/markup-compatibility/2006">
          <mc:Choice Requires="x14">
            <control shapeId="1150" r:id="rId32" name="Option Button 126">
              <controlPr defaultSize="0" autoFill="0" autoLine="0" autoPict="0">
                <anchor moveWithCells="1">
                  <from>
                    <xdr:col>1</xdr:col>
                    <xdr:colOff>321129</xdr:colOff>
                    <xdr:row>95</xdr:row>
                    <xdr:rowOff>130629</xdr:rowOff>
                  </from>
                  <to>
                    <xdr:col>1</xdr:col>
                    <xdr:colOff>511629</xdr:colOff>
                    <xdr:row>95</xdr:row>
                    <xdr:rowOff>299357</xdr:rowOff>
                  </to>
                </anchor>
              </controlPr>
            </control>
          </mc:Choice>
        </mc:AlternateContent>
        <mc:AlternateContent xmlns:mc="http://schemas.openxmlformats.org/markup-compatibility/2006">
          <mc:Choice Requires="x14">
            <control shapeId="1156" r:id="rId33" name="Group Box 132">
              <controlPr defaultSize="0" autoFill="0" autoPict="0">
                <anchor moveWithCells="1">
                  <from>
                    <xdr:col>1</xdr:col>
                    <xdr:colOff>168729</xdr:colOff>
                    <xdr:row>99</xdr:row>
                    <xdr:rowOff>97971</xdr:rowOff>
                  </from>
                  <to>
                    <xdr:col>1</xdr:col>
                    <xdr:colOff>707571</xdr:colOff>
                    <xdr:row>103</xdr:row>
                    <xdr:rowOff>440871</xdr:rowOff>
                  </to>
                </anchor>
              </controlPr>
            </control>
          </mc:Choice>
        </mc:AlternateContent>
        <mc:AlternateContent xmlns:mc="http://schemas.openxmlformats.org/markup-compatibility/2006">
          <mc:Choice Requires="x14">
            <control shapeId="1157" r:id="rId34" name="Option Button 133">
              <controlPr defaultSize="0" autoFill="0" autoLine="0" autoPict="0">
                <anchor moveWithCells="1">
                  <from>
                    <xdr:col>1</xdr:col>
                    <xdr:colOff>321129</xdr:colOff>
                    <xdr:row>100</xdr:row>
                    <xdr:rowOff>114300</xdr:rowOff>
                  </from>
                  <to>
                    <xdr:col>1</xdr:col>
                    <xdr:colOff>489857</xdr:colOff>
                    <xdr:row>100</xdr:row>
                    <xdr:rowOff>299357</xdr:rowOff>
                  </to>
                </anchor>
              </controlPr>
            </control>
          </mc:Choice>
        </mc:AlternateContent>
        <mc:AlternateContent xmlns:mc="http://schemas.openxmlformats.org/markup-compatibility/2006">
          <mc:Choice Requires="x14">
            <control shapeId="1159" r:id="rId35" name="Option Button 135">
              <controlPr defaultSize="0" autoFill="0" autoLine="0" autoPict="0">
                <anchor moveWithCells="1">
                  <from>
                    <xdr:col>1</xdr:col>
                    <xdr:colOff>321129</xdr:colOff>
                    <xdr:row>101</xdr:row>
                    <xdr:rowOff>108857</xdr:rowOff>
                  </from>
                  <to>
                    <xdr:col>1</xdr:col>
                    <xdr:colOff>495300</xdr:colOff>
                    <xdr:row>101</xdr:row>
                    <xdr:rowOff>288471</xdr:rowOff>
                  </to>
                </anchor>
              </controlPr>
            </control>
          </mc:Choice>
        </mc:AlternateContent>
        <mc:AlternateContent xmlns:mc="http://schemas.openxmlformats.org/markup-compatibility/2006">
          <mc:Choice Requires="x14">
            <control shapeId="1160" r:id="rId36" name="Option Button 136">
              <controlPr defaultSize="0" autoFill="0" autoLine="0" autoPict="0">
                <anchor moveWithCells="1">
                  <from>
                    <xdr:col>1</xdr:col>
                    <xdr:colOff>326571</xdr:colOff>
                    <xdr:row>102</xdr:row>
                    <xdr:rowOff>206829</xdr:rowOff>
                  </from>
                  <to>
                    <xdr:col>1</xdr:col>
                    <xdr:colOff>511629</xdr:colOff>
                    <xdr:row>102</xdr:row>
                    <xdr:rowOff>375557</xdr:rowOff>
                  </to>
                </anchor>
              </controlPr>
            </control>
          </mc:Choice>
        </mc:AlternateContent>
        <mc:AlternateContent xmlns:mc="http://schemas.openxmlformats.org/markup-compatibility/2006">
          <mc:Choice Requires="x14">
            <control shapeId="1161" r:id="rId37" name="Option Button 137">
              <controlPr defaultSize="0" autoFill="0" autoLine="0" autoPict="0">
                <anchor moveWithCells="1">
                  <from>
                    <xdr:col>1</xdr:col>
                    <xdr:colOff>326571</xdr:colOff>
                    <xdr:row>103</xdr:row>
                    <xdr:rowOff>108857</xdr:rowOff>
                  </from>
                  <to>
                    <xdr:col>1</xdr:col>
                    <xdr:colOff>511629</xdr:colOff>
                    <xdr:row>103</xdr:row>
                    <xdr:rowOff>288471</xdr:rowOff>
                  </to>
                </anchor>
              </controlPr>
            </control>
          </mc:Choice>
        </mc:AlternateContent>
        <mc:AlternateContent xmlns:mc="http://schemas.openxmlformats.org/markup-compatibility/2006">
          <mc:Choice Requires="x14">
            <control shapeId="1167" r:id="rId38" name="Group Box 143">
              <controlPr defaultSize="0" autoFill="0" autoPict="0">
                <anchor moveWithCells="1">
                  <from>
                    <xdr:col>1</xdr:col>
                    <xdr:colOff>152400</xdr:colOff>
                    <xdr:row>106</xdr:row>
                    <xdr:rowOff>152400</xdr:rowOff>
                  </from>
                  <to>
                    <xdr:col>1</xdr:col>
                    <xdr:colOff>707571</xdr:colOff>
                    <xdr:row>111</xdr:row>
                    <xdr:rowOff>114300</xdr:rowOff>
                  </to>
                </anchor>
              </controlPr>
            </control>
          </mc:Choice>
        </mc:AlternateContent>
        <mc:AlternateContent xmlns:mc="http://schemas.openxmlformats.org/markup-compatibility/2006">
          <mc:Choice Requires="x14">
            <control shapeId="1168" r:id="rId39" name="Option Button 144">
              <controlPr defaultSize="0" autoFill="0" autoLine="0" autoPict="0">
                <anchor moveWithCells="1">
                  <from>
                    <xdr:col>1</xdr:col>
                    <xdr:colOff>326571</xdr:colOff>
                    <xdr:row>107</xdr:row>
                    <xdr:rowOff>174171</xdr:rowOff>
                  </from>
                  <to>
                    <xdr:col>1</xdr:col>
                    <xdr:colOff>576943</xdr:colOff>
                    <xdr:row>107</xdr:row>
                    <xdr:rowOff>402771</xdr:rowOff>
                  </to>
                </anchor>
              </controlPr>
            </control>
          </mc:Choice>
        </mc:AlternateContent>
        <mc:AlternateContent xmlns:mc="http://schemas.openxmlformats.org/markup-compatibility/2006">
          <mc:Choice Requires="x14">
            <control shapeId="1172" r:id="rId40" name="Option Button 148">
              <controlPr defaultSize="0" autoFill="0" autoLine="0" autoPict="0">
                <anchor moveWithCells="1">
                  <from>
                    <xdr:col>1</xdr:col>
                    <xdr:colOff>326571</xdr:colOff>
                    <xdr:row>108</xdr:row>
                    <xdr:rowOff>97971</xdr:rowOff>
                  </from>
                  <to>
                    <xdr:col>1</xdr:col>
                    <xdr:colOff>576943</xdr:colOff>
                    <xdr:row>108</xdr:row>
                    <xdr:rowOff>299357</xdr:rowOff>
                  </to>
                </anchor>
              </controlPr>
            </control>
          </mc:Choice>
        </mc:AlternateContent>
        <mc:AlternateContent xmlns:mc="http://schemas.openxmlformats.org/markup-compatibility/2006">
          <mc:Choice Requires="x14">
            <control shapeId="1175" r:id="rId41" name="Option Button 151">
              <controlPr defaultSize="0" autoFill="0" autoLine="0" autoPict="0">
                <anchor moveWithCells="1">
                  <from>
                    <xdr:col>1</xdr:col>
                    <xdr:colOff>326571</xdr:colOff>
                    <xdr:row>109</xdr:row>
                    <xdr:rowOff>108857</xdr:rowOff>
                  </from>
                  <to>
                    <xdr:col>1</xdr:col>
                    <xdr:colOff>549729</xdr:colOff>
                    <xdr:row>109</xdr:row>
                    <xdr:rowOff>326571</xdr:rowOff>
                  </to>
                </anchor>
              </controlPr>
            </control>
          </mc:Choice>
        </mc:AlternateContent>
        <mc:AlternateContent xmlns:mc="http://schemas.openxmlformats.org/markup-compatibility/2006">
          <mc:Choice Requires="x14">
            <control shapeId="1176" r:id="rId42" name="Option Button 152">
              <controlPr defaultSize="0" autoFill="0" autoLine="0" autoPict="0">
                <anchor moveWithCells="1">
                  <from>
                    <xdr:col>1</xdr:col>
                    <xdr:colOff>326571</xdr:colOff>
                    <xdr:row>110</xdr:row>
                    <xdr:rowOff>136071</xdr:rowOff>
                  </from>
                  <to>
                    <xdr:col>1</xdr:col>
                    <xdr:colOff>527957</xdr:colOff>
                    <xdr:row>110</xdr:row>
                    <xdr:rowOff>326571</xdr:rowOff>
                  </to>
                </anchor>
              </controlPr>
            </control>
          </mc:Choice>
        </mc:AlternateContent>
        <mc:AlternateContent xmlns:mc="http://schemas.openxmlformats.org/markup-compatibility/2006">
          <mc:Choice Requires="x14">
            <control shapeId="1177" r:id="rId43" name="Group Box 153">
              <controlPr defaultSize="0" autoFill="0" autoPict="0">
                <anchor moveWithCells="1">
                  <from>
                    <xdr:col>1</xdr:col>
                    <xdr:colOff>152400</xdr:colOff>
                    <xdr:row>120</xdr:row>
                    <xdr:rowOff>97971</xdr:rowOff>
                  </from>
                  <to>
                    <xdr:col>1</xdr:col>
                    <xdr:colOff>707571</xdr:colOff>
                    <xdr:row>125</xdr:row>
                    <xdr:rowOff>32657</xdr:rowOff>
                  </to>
                </anchor>
              </controlPr>
            </control>
          </mc:Choice>
        </mc:AlternateContent>
        <mc:AlternateContent xmlns:mc="http://schemas.openxmlformats.org/markup-compatibility/2006">
          <mc:Choice Requires="x14">
            <control shapeId="1178" r:id="rId44" name="Option Button 154">
              <controlPr defaultSize="0" autoFill="0" autoLine="0" autoPict="0">
                <anchor moveWithCells="1">
                  <from>
                    <xdr:col>1</xdr:col>
                    <xdr:colOff>321129</xdr:colOff>
                    <xdr:row>121</xdr:row>
                    <xdr:rowOff>97971</xdr:rowOff>
                  </from>
                  <to>
                    <xdr:col>1</xdr:col>
                    <xdr:colOff>549729</xdr:colOff>
                    <xdr:row>121</xdr:row>
                    <xdr:rowOff>288471</xdr:rowOff>
                  </to>
                </anchor>
              </controlPr>
            </control>
          </mc:Choice>
        </mc:AlternateContent>
        <mc:AlternateContent xmlns:mc="http://schemas.openxmlformats.org/markup-compatibility/2006">
          <mc:Choice Requires="x14">
            <control shapeId="1179" r:id="rId45" name="Option Button 155">
              <controlPr defaultSize="0" autoFill="0" autoLine="0" autoPict="0">
                <anchor moveWithCells="1">
                  <from>
                    <xdr:col>1</xdr:col>
                    <xdr:colOff>321129</xdr:colOff>
                    <xdr:row>122</xdr:row>
                    <xdr:rowOff>114300</xdr:rowOff>
                  </from>
                  <to>
                    <xdr:col>1</xdr:col>
                    <xdr:colOff>527957</xdr:colOff>
                    <xdr:row>122</xdr:row>
                    <xdr:rowOff>299357</xdr:rowOff>
                  </to>
                </anchor>
              </controlPr>
            </control>
          </mc:Choice>
        </mc:AlternateContent>
        <mc:AlternateContent xmlns:mc="http://schemas.openxmlformats.org/markup-compatibility/2006">
          <mc:Choice Requires="x14">
            <control shapeId="1180" r:id="rId46" name="Option Button 156">
              <controlPr defaultSize="0" autoFill="0" autoLine="0" autoPict="0">
                <anchor moveWithCells="1">
                  <from>
                    <xdr:col>1</xdr:col>
                    <xdr:colOff>321129</xdr:colOff>
                    <xdr:row>123</xdr:row>
                    <xdr:rowOff>206829</xdr:rowOff>
                  </from>
                  <to>
                    <xdr:col>1</xdr:col>
                    <xdr:colOff>527957</xdr:colOff>
                    <xdr:row>123</xdr:row>
                    <xdr:rowOff>402771</xdr:rowOff>
                  </to>
                </anchor>
              </controlPr>
            </control>
          </mc:Choice>
        </mc:AlternateContent>
        <mc:AlternateContent xmlns:mc="http://schemas.openxmlformats.org/markup-compatibility/2006">
          <mc:Choice Requires="x14">
            <control shapeId="1181" r:id="rId47" name="Option Button 157">
              <controlPr defaultSize="0" autoFill="0" autoLine="0" autoPict="0">
                <anchor moveWithCells="1">
                  <from>
                    <xdr:col>1</xdr:col>
                    <xdr:colOff>321129</xdr:colOff>
                    <xdr:row>124</xdr:row>
                    <xdr:rowOff>114300</xdr:rowOff>
                  </from>
                  <to>
                    <xdr:col>1</xdr:col>
                    <xdr:colOff>549729</xdr:colOff>
                    <xdr:row>124</xdr:row>
                    <xdr:rowOff>321129</xdr:rowOff>
                  </to>
                </anchor>
              </controlPr>
            </control>
          </mc:Choice>
        </mc:AlternateContent>
        <mc:AlternateContent xmlns:mc="http://schemas.openxmlformats.org/markup-compatibility/2006">
          <mc:Choice Requires="x14">
            <control shapeId="1182" r:id="rId48" name="Group Box 158">
              <controlPr defaultSize="0" autoFill="0" autoPict="0">
                <anchor moveWithCells="1">
                  <from>
                    <xdr:col>1</xdr:col>
                    <xdr:colOff>152400</xdr:colOff>
                    <xdr:row>127</xdr:row>
                    <xdr:rowOff>92529</xdr:rowOff>
                  </from>
                  <to>
                    <xdr:col>1</xdr:col>
                    <xdr:colOff>707571</xdr:colOff>
                    <xdr:row>131</xdr:row>
                    <xdr:rowOff>669471</xdr:rowOff>
                  </to>
                </anchor>
              </controlPr>
            </control>
          </mc:Choice>
        </mc:AlternateContent>
        <mc:AlternateContent xmlns:mc="http://schemas.openxmlformats.org/markup-compatibility/2006">
          <mc:Choice Requires="x14">
            <control shapeId="1183" r:id="rId49" name="Option Button 159">
              <controlPr defaultSize="0" autoFill="0" autoLine="0" autoPict="0">
                <anchor moveWithCells="1">
                  <from>
                    <xdr:col>1</xdr:col>
                    <xdr:colOff>321129</xdr:colOff>
                    <xdr:row>127</xdr:row>
                    <xdr:rowOff>223157</xdr:rowOff>
                  </from>
                  <to>
                    <xdr:col>1</xdr:col>
                    <xdr:colOff>566057</xdr:colOff>
                    <xdr:row>128</xdr:row>
                    <xdr:rowOff>223157</xdr:rowOff>
                  </to>
                </anchor>
              </controlPr>
            </control>
          </mc:Choice>
        </mc:AlternateContent>
        <mc:AlternateContent xmlns:mc="http://schemas.openxmlformats.org/markup-compatibility/2006">
          <mc:Choice Requires="x14">
            <control shapeId="1184" r:id="rId50" name="Option Button 160">
              <controlPr defaultSize="0" autoFill="0" autoLine="0" autoPict="0">
                <anchor moveWithCells="1">
                  <from>
                    <xdr:col>1</xdr:col>
                    <xdr:colOff>321129</xdr:colOff>
                    <xdr:row>129</xdr:row>
                    <xdr:rowOff>185057</xdr:rowOff>
                  </from>
                  <to>
                    <xdr:col>1</xdr:col>
                    <xdr:colOff>533400</xdr:colOff>
                    <xdr:row>129</xdr:row>
                    <xdr:rowOff>413657</xdr:rowOff>
                  </to>
                </anchor>
              </controlPr>
            </control>
          </mc:Choice>
        </mc:AlternateContent>
        <mc:AlternateContent xmlns:mc="http://schemas.openxmlformats.org/markup-compatibility/2006">
          <mc:Choice Requires="x14">
            <control shapeId="1193" r:id="rId51" name="Option Button 169">
              <controlPr defaultSize="0" autoFill="0" autoLine="0" autoPict="0">
                <anchor moveWithCells="1">
                  <from>
                    <xdr:col>1</xdr:col>
                    <xdr:colOff>321129</xdr:colOff>
                    <xdr:row>130</xdr:row>
                    <xdr:rowOff>130629</xdr:rowOff>
                  </from>
                  <to>
                    <xdr:col>1</xdr:col>
                    <xdr:colOff>533400</xdr:colOff>
                    <xdr:row>130</xdr:row>
                    <xdr:rowOff>299357</xdr:rowOff>
                  </to>
                </anchor>
              </controlPr>
            </control>
          </mc:Choice>
        </mc:AlternateContent>
        <mc:AlternateContent xmlns:mc="http://schemas.openxmlformats.org/markup-compatibility/2006">
          <mc:Choice Requires="x14">
            <control shapeId="1195" r:id="rId52" name="Option Button 171">
              <controlPr defaultSize="0" autoFill="0" autoLine="0" autoPict="0">
                <anchor moveWithCells="1">
                  <from>
                    <xdr:col>1</xdr:col>
                    <xdr:colOff>326571</xdr:colOff>
                    <xdr:row>131</xdr:row>
                    <xdr:rowOff>212271</xdr:rowOff>
                  </from>
                  <to>
                    <xdr:col>1</xdr:col>
                    <xdr:colOff>555171</xdr:colOff>
                    <xdr:row>131</xdr:row>
                    <xdr:rowOff>402771</xdr:rowOff>
                  </to>
                </anchor>
              </controlPr>
            </control>
          </mc:Choice>
        </mc:AlternateContent>
        <mc:AlternateContent xmlns:mc="http://schemas.openxmlformats.org/markup-compatibility/2006">
          <mc:Choice Requires="x14">
            <control shapeId="1203" r:id="rId53" name="Group Box 179">
              <controlPr defaultSize="0" autoFill="0" autoPict="0">
                <anchor moveWithCells="1">
                  <from>
                    <xdr:col>1</xdr:col>
                    <xdr:colOff>152400</xdr:colOff>
                    <xdr:row>134</xdr:row>
                    <xdr:rowOff>130629</xdr:rowOff>
                  </from>
                  <to>
                    <xdr:col>1</xdr:col>
                    <xdr:colOff>718457</xdr:colOff>
                    <xdr:row>138</xdr:row>
                    <xdr:rowOff>593271</xdr:rowOff>
                  </to>
                </anchor>
              </controlPr>
            </control>
          </mc:Choice>
        </mc:AlternateContent>
        <mc:AlternateContent xmlns:mc="http://schemas.openxmlformats.org/markup-compatibility/2006">
          <mc:Choice Requires="x14">
            <control shapeId="1204" r:id="rId54" name="Option Button 180">
              <controlPr defaultSize="0" autoFill="0" autoLine="0" autoPict="0">
                <anchor moveWithCells="1">
                  <from>
                    <xdr:col>1</xdr:col>
                    <xdr:colOff>321129</xdr:colOff>
                    <xdr:row>135</xdr:row>
                    <xdr:rowOff>130629</xdr:rowOff>
                  </from>
                  <to>
                    <xdr:col>1</xdr:col>
                    <xdr:colOff>549729</xdr:colOff>
                    <xdr:row>135</xdr:row>
                    <xdr:rowOff>342900</xdr:rowOff>
                  </to>
                </anchor>
              </controlPr>
            </control>
          </mc:Choice>
        </mc:AlternateContent>
        <mc:AlternateContent xmlns:mc="http://schemas.openxmlformats.org/markup-compatibility/2006">
          <mc:Choice Requires="x14">
            <control shapeId="1205" r:id="rId55" name="Option Button 181">
              <controlPr defaultSize="0" autoFill="0" autoLine="0" autoPict="0">
                <anchor moveWithCells="1">
                  <from>
                    <xdr:col>1</xdr:col>
                    <xdr:colOff>321129</xdr:colOff>
                    <xdr:row>136</xdr:row>
                    <xdr:rowOff>76200</xdr:rowOff>
                  </from>
                  <to>
                    <xdr:col>1</xdr:col>
                    <xdr:colOff>533400</xdr:colOff>
                    <xdr:row>136</xdr:row>
                    <xdr:rowOff>299357</xdr:rowOff>
                  </to>
                </anchor>
              </controlPr>
            </control>
          </mc:Choice>
        </mc:AlternateContent>
        <mc:AlternateContent xmlns:mc="http://schemas.openxmlformats.org/markup-compatibility/2006">
          <mc:Choice Requires="x14">
            <control shapeId="1206" r:id="rId56" name="Option Button 182">
              <controlPr defaultSize="0" autoFill="0" autoLine="0" autoPict="0">
                <anchor moveWithCells="1">
                  <from>
                    <xdr:col>1</xdr:col>
                    <xdr:colOff>326571</xdr:colOff>
                    <xdr:row>137</xdr:row>
                    <xdr:rowOff>146957</xdr:rowOff>
                  </from>
                  <to>
                    <xdr:col>1</xdr:col>
                    <xdr:colOff>555171</xdr:colOff>
                    <xdr:row>137</xdr:row>
                    <xdr:rowOff>375557</xdr:rowOff>
                  </to>
                </anchor>
              </controlPr>
            </control>
          </mc:Choice>
        </mc:AlternateContent>
        <mc:AlternateContent xmlns:mc="http://schemas.openxmlformats.org/markup-compatibility/2006">
          <mc:Choice Requires="x14">
            <control shapeId="1209" r:id="rId57" name="Option Button 185">
              <controlPr defaultSize="0" autoFill="0" autoLine="0" autoPict="0">
                <anchor moveWithCells="1">
                  <from>
                    <xdr:col>1</xdr:col>
                    <xdr:colOff>326571</xdr:colOff>
                    <xdr:row>138</xdr:row>
                    <xdr:rowOff>250371</xdr:rowOff>
                  </from>
                  <to>
                    <xdr:col>1</xdr:col>
                    <xdr:colOff>555171</xdr:colOff>
                    <xdr:row>138</xdr:row>
                    <xdr:rowOff>440871</xdr:rowOff>
                  </to>
                </anchor>
              </controlPr>
            </control>
          </mc:Choice>
        </mc:AlternateContent>
        <mc:AlternateContent xmlns:mc="http://schemas.openxmlformats.org/markup-compatibility/2006">
          <mc:Choice Requires="x14">
            <control shapeId="1214" r:id="rId58" name="Group Box 190">
              <controlPr defaultSize="0" autoFill="0" autoPict="0">
                <anchor moveWithCells="1">
                  <from>
                    <xdr:col>1</xdr:col>
                    <xdr:colOff>152400</xdr:colOff>
                    <xdr:row>80</xdr:row>
                    <xdr:rowOff>174171</xdr:rowOff>
                  </from>
                  <to>
                    <xdr:col>1</xdr:col>
                    <xdr:colOff>707571</xdr:colOff>
                    <xdr:row>84</xdr:row>
                    <xdr:rowOff>413657</xdr:rowOff>
                  </to>
                </anchor>
              </controlPr>
            </control>
          </mc:Choice>
        </mc:AlternateContent>
        <mc:AlternateContent xmlns:mc="http://schemas.openxmlformats.org/markup-compatibility/2006">
          <mc:Choice Requires="x14">
            <control shapeId="1215" r:id="rId59" name="Option Button 191">
              <controlPr defaultSize="0" autoFill="0" autoLine="0" autoPict="0">
                <anchor moveWithCells="1">
                  <from>
                    <xdr:col>1</xdr:col>
                    <xdr:colOff>321129</xdr:colOff>
                    <xdr:row>81</xdr:row>
                    <xdr:rowOff>185057</xdr:rowOff>
                  </from>
                  <to>
                    <xdr:col>1</xdr:col>
                    <xdr:colOff>511629</xdr:colOff>
                    <xdr:row>81</xdr:row>
                    <xdr:rowOff>375557</xdr:rowOff>
                  </to>
                </anchor>
              </controlPr>
            </control>
          </mc:Choice>
        </mc:AlternateContent>
        <mc:AlternateContent xmlns:mc="http://schemas.openxmlformats.org/markup-compatibility/2006">
          <mc:Choice Requires="x14">
            <control shapeId="1216" r:id="rId60" name="Option Button 192">
              <controlPr defaultSize="0" autoFill="0" autoLine="0" autoPict="0">
                <anchor moveWithCells="1">
                  <from>
                    <xdr:col>1</xdr:col>
                    <xdr:colOff>321129</xdr:colOff>
                    <xdr:row>82</xdr:row>
                    <xdr:rowOff>136071</xdr:rowOff>
                  </from>
                  <to>
                    <xdr:col>1</xdr:col>
                    <xdr:colOff>533400</xdr:colOff>
                    <xdr:row>82</xdr:row>
                    <xdr:rowOff>359229</xdr:rowOff>
                  </to>
                </anchor>
              </controlPr>
            </control>
          </mc:Choice>
        </mc:AlternateContent>
        <mc:AlternateContent xmlns:mc="http://schemas.openxmlformats.org/markup-compatibility/2006">
          <mc:Choice Requires="x14">
            <control shapeId="1217" r:id="rId61" name="Option Button 193">
              <controlPr defaultSize="0" autoFill="0" autoLine="0" autoPict="0">
                <anchor moveWithCells="1">
                  <from>
                    <xdr:col>1</xdr:col>
                    <xdr:colOff>321129</xdr:colOff>
                    <xdr:row>83</xdr:row>
                    <xdr:rowOff>168729</xdr:rowOff>
                  </from>
                  <to>
                    <xdr:col>1</xdr:col>
                    <xdr:colOff>517071</xdr:colOff>
                    <xdr:row>83</xdr:row>
                    <xdr:rowOff>342900</xdr:rowOff>
                  </to>
                </anchor>
              </controlPr>
            </control>
          </mc:Choice>
        </mc:AlternateContent>
        <mc:AlternateContent xmlns:mc="http://schemas.openxmlformats.org/markup-compatibility/2006">
          <mc:Choice Requires="x14">
            <control shapeId="1218" r:id="rId62" name="Option Button 194">
              <controlPr defaultSize="0" autoFill="0" autoLine="0" autoPict="0">
                <anchor moveWithCells="1">
                  <from>
                    <xdr:col>1</xdr:col>
                    <xdr:colOff>326571</xdr:colOff>
                    <xdr:row>84</xdr:row>
                    <xdr:rowOff>152400</xdr:rowOff>
                  </from>
                  <to>
                    <xdr:col>1</xdr:col>
                    <xdr:colOff>533400</xdr:colOff>
                    <xdr:row>84</xdr:row>
                    <xdr:rowOff>337457</xdr:rowOff>
                  </to>
                </anchor>
              </controlPr>
            </control>
          </mc:Choice>
        </mc:AlternateContent>
        <mc:AlternateContent xmlns:mc="http://schemas.openxmlformats.org/markup-compatibility/2006">
          <mc:Choice Requires="x14">
            <control shapeId="1224" r:id="rId63" name="Group Box 200">
              <controlPr defaultSize="0" autoFill="0" autoPict="0">
                <anchor moveWithCells="1">
                  <from>
                    <xdr:col>1</xdr:col>
                    <xdr:colOff>168729</xdr:colOff>
                    <xdr:row>73</xdr:row>
                    <xdr:rowOff>97971</xdr:rowOff>
                  </from>
                  <to>
                    <xdr:col>1</xdr:col>
                    <xdr:colOff>707571</xdr:colOff>
                    <xdr:row>77</xdr:row>
                    <xdr:rowOff>478971</xdr:rowOff>
                  </to>
                </anchor>
              </controlPr>
            </control>
          </mc:Choice>
        </mc:AlternateContent>
        <mc:AlternateContent xmlns:mc="http://schemas.openxmlformats.org/markup-compatibility/2006">
          <mc:Choice Requires="x14">
            <control shapeId="1225" r:id="rId64" name="Option Button 201">
              <controlPr defaultSize="0" autoFill="0" autoLine="0" autoPict="0">
                <anchor moveWithCells="1">
                  <from>
                    <xdr:col>1</xdr:col>
                    <xdr:colOff>326571</xdr:colOff>
                    <xdr:row>74</xdr:row>
                    <xdr:rowOff>97971</xdr:rowOff>
                  </from>
                  <to>
                    <xdr:col>1</xdr:col>
                    <xdr:colOff>587829</xdr:colOff>
                    <xdr:row>74</xdr:row>
                    <xdr:rowOff>321129</xdr:rowOff>
                  </to>
                </anchor>
              </controlPr>
            </control>
          </mc:Choice>
        </mc:AlternateContent>
        <mc:AlternateContent xmlns:mc="http://schemas.openxmlformats.org/markup-compatibility/2006">
          <mc:Choice Requires="x14">
            <control shapeId="1226" r:id="rId65" name="Option Button 202">
              <controlPr defaultSize="0" autoFill="0" autoLine="0" autoPict="0">
                <anchor moveWithCells="1">
                  <from>
                    <xdr:col>1</xdr:col>
                    <xdr:colOff>326571</xdr:colOff>
                    <xdr:row>75</xdr:row>
                    <xdr:rowOff>92529</xdr:rowOff>
                  </from>
                  <to>
                    <xdr:col>1</xdr:col>
                    <xdr:colOff>549729</xdr:colOff>
                    <xdr:row>75</xdr:row>
                    <xdr:rowOff>304800</xdr:rowOff>
                  </to>
                </anchor>
              </controlPr>
            </control>
          </mc:Choice>
        </mc:AlternateContent>
        <mc:AlternateContent xmlns:mc="http://schemas.openxmlformats.org/markup-compatibility/2006">
          <mc:Choice Requires="x14">
            <control shapeId="1227" r:id="rId66" name="Option Button 203">
              <controlPr defaultSize="0" autoFill="0" autoLine="0" autoPict="0">
                <anchor moveWithCells="1">
                  <from>
                    <xdr:col>1</xdr:col>
                    <xdr:colOff>326571</xdr:colOff>
                    <xdr:row>76</xdr:row>
                    <xdr:rowOff>185057</xdr:rowOff>
                  </from>
                  <to>
                    <xdr:col>1</xdr:col>
                    <xdr:colOff>533400</xdr:colOff>
                    <xdr:row>76</xdr:row>
                    <xdr:rowOff>402771</xdr:rowOff>
                  </to>
                </anchor>
              </controlPr>
            </control>
          </mc:Choice>
        </mc:AlternateContent>
        <mc:AlternateContent xmlns:mc="http://schemas.openxmlformats.org/markup-compatibility/2006">
          <mc:Choice Requires="x14">
            <control shapeId="1228" r:id="rId67" name="Option Button 204">
              <controlPr defaultSize="0" autoFill="0" autoLine="0" autoPict="0">
                <anchor moveWithCells="1">
                  <from>
                    <xdr:col>1</xdr:col>
                    <xdr:colOff>337457</xdr:colOff>
                    <xdr:row>77</xdr:row>
                    <xdr:rowOff>114300</xdr:rowOff>
                  </from>
                  <to>
                    <xdr:col>1</xdr:col>
                    <xdr:colOff>549729</xdr:colOff>
                    <xdr:row>77</xdr:row>
                    <xdr:rowOff>304800</xdr:rowOff>
                  </to>
                </anchor>
              </controlPr>
            </control>
          </mc:Choice>
        </mc:AlternateContent>
        <mc:AlternateContent xmlns:mc="http://schemas.openxmlformats.org/markup-compatibility/2006">
          <mc:Choice Requires="x14">
            <control shapeId="1229" r:id="rId68" name="Group Box 205">
              <controlPr defaultSize="0" autoFill="0" autoPict="0">
                <anchor moveWithCells="1">
                  <from>
                    <xdr:col>1</xdr:col>
                    <xdr:colOff>168729</xdr:colOff>
                    <xdr:row>52</xdr:row>
                    <xdr:rowOff>136071</xdr:rowOff>
                  </from>
                  <to>
                    <xdr:col>1</xdr:col>
                    <xdr:colOff>718457</xdr:colOff>
                    <xdr:row>57</xdr:row>
                    <xdr:rowOff>21771</xdr:rowOff>
                  </to>
                </anchor>
              </controlPr>
            </control>
          </mc:Choice>
        </mc:AlternateContent>
        <mc:AlternateContent xmlns:mc="http://schemas.openxmlformats.org/markup-compatibility/2006">
          <mc:Choice Requires="x14">
            <control shapeId="1230" r:id="rId69" name="Option Button 206">
              <controlPr defaultSize="0" autoFill="0" autoLine="0" autoPict="0">
                <anchor moveWithCells="1">
                  <from>
                    <xdr:col>1</xdr:col>
                    <xdr:colOff>326571</xdr:colOff>
                    <xdr:row>53</xdr:row>
                    <xdr:rowOff>185057</xdr:rowOff>
                  </from>
                  <to>
                    <xdr:col>1</xdr:col>
                    <xdr:colOff>631371</xdr:colOff>
                    <xdr:row>53</xdr:row>
                    <xdr:rowOff>402771</xdr:rowOff>
                  </to>
                </anchor>
              </controlPr>
            </control>
          </mc:Choice>
        </mc:AlternateContent>
        <mc:AlternateContent xmlns:mc="http://schemas.openxmlformats.org/markup-compatibility/2006">
          <mc:Choice Requires="x14">
            <control shapeId="1231" r:id="rId70" name="Option Button 207">
              <controlPr defaultSize="0" autoFill="0" autoLine="0" autoPict="0">
                <anchor moveWithCells="1">
                  <from>
                    <xdr:col>1</xdr:col>
                    <xdr:colOff>326571</xdr:colOff>
                    <xdr:row>54</xdr:row>
                    <xdr:rowOff>136071</xdr:rowOff>
                  </from>
                  <to>
                    <xdr:col>1</xdr:col>
                    <xdr:colOff>631371</xdr:colOff>
                    <xdr:row>54</xdr:row>
                    <xdr:rowOff>359229</xdr:rowOff>
                  </to>
                </anchor>
              </controlPr>
            </control>
          </mc:Choice>
        </mc:AlternateContent>
        <mc:AlternateContent xmlns:mc="http://schemas.openxmlformats.org/markup-compatibility/2006">
          <mc:Choice Requires="x14">
            <control shapeId="1232" r:id="rId71" name="Option Button 208">
              <controlPr defaultSize="0" autoFill="0" autoLine="0" autoPict="0">
                <anchor moveWithCells="1">
                  <from>
                    <xdr:col>1</xdr:col>
                    <xdr:colOff>326571</xdr:colOff>
                    <xdr:row>55</xdr:row>
                    <xdr:rowOff>136071</xdr:rowOff>
                  </from>
                  <to>
                    <xdr:col>1</xdr:col>
                    <xdr:colOff>631371</xdr:colOff>
                    <xdr:row>55</xdr:row>
                    <xdr:rowOff>359229</xdr:rowOff>
                  </to>
                </anchor>
              </controlPr>
            </control>
          </mc:Choice>
        </mc:AlternateContent>
        <mc:AlternateContent xmlns:mc="http://schemas.openxmlformats.org/markup-compatibility/2006">
          <mc:Choice Requires="x14">
            <control shapeId="1235" r:id="rId72" name="Option Button 211">
              <controlPr defaultSize="0" autoFill="0" autoLine="0" autoPict="0">
                <anchor moveWithCells="1">
                  <from>
                    <xdr:col>1</xdr:col>
                    <xdr:colOff>326571</xdr:colOff>
                    <xdr:row>56</xdr:row>
                    <xdr:rowOff>5443</xdr:rowOff>
                  </from>
                  <to>
                    <xdr:col>1</xdr:col>
                    <xdr:colOff>631371</xdr:colOff>
                    <xdr:row>56</xdr:row>
                    <xdr:rowOff>223157</xdr:rowOff>
                  </to>
                </anchor>
              </controlPr>
            </control>
          </mc:Choice>
        </mc:AlternateContent>
        <mc:AlternateContent xmlns:mc="http://schemas.openxmlformats.org/markup-compatibility/2006">
          <mc:Choice Requires="x14">
            <control shapeId="1241" r:id="rId73" name="Group Box 217">
              <controlPr defaultSize="0" autoFill="0" autoPict="0">
                <anchor moveWithCells="1">
                  <from>
                    <xdr:col>1</xdr:col>
                    <xdr:colOff>168729</xdr:colOff>
                    <xdr:row>45</xdr:row>
                    <xdr:rowOff>168729</xdr:rowOff>
                  </from>
                  <to>
                    <xdr:col>1</xdr:col>
                    <xdr:colOff>707571</xdr:colOff>
                    <xdr:row>50</xdr:row>
                    <xdr:rowOff>70757</xdr:rowOff>
                  </to>
                </anchor>
              </controlPr>
            </control>
          </mc:Choice>
        </mc:AlternateContent>
        <mc:AlternateContent xmlns:mc="http://schemas.openxmlformats.org/markup-compatibility/2006">
          <mc:Choice Requires="x14">
            <control shapeId="1242" r:id="rId74" name="Option Button 218">
              <controlPr defaultSize="0" autoFill="0" autoLine="0" autoPict="0">
                <anchor moveWithCells="1">
                  <from>
                    <xdr:col>1</xdr:col>
                    <xdr:colOff>321129</xdr:colOff>
                    <xdr:row>46</xdr:row>
                    <xdr:rowOff>97971</xdr:rowOff>
                  </from>
                  <to>
                    <xdr:col>1</xdr:col>
                    <xdr:colOff>625929</xdr:colOff>
                    <xdr:row>46</xdr:row>
                    <xdr:rowOff>321129</xdr:rowOff>
                  </to>
                </anchor>
              </controlPr>
            </control>
          </mc:Choice>
        </mc:AlternateContent>
        <mc:AlternateContent xmlns:mc="http://schemas.openxmlformats.org/markup-compatibility/2006">
          <mc:Choice Requires="x14">
            <control shapeId="1243" r:id="rId75" name="Option Button 219">
              <controlPr defaultSize="0" autoFill="0" autoLine="0" autoPict="0">
                <anchor moveWithCells="1">
                  <from>
                    <xdr:col>1</xdr:col>
                    <xdr:colOff>321129</xdr:colOff>
                    <xdr:row>47</xdr:row>
                    <xdr:rowOff>190500</xdr:rowOff>
                  </from>
                  <to>
                    <xdr:col>1</xdr:col>
                    <xdr:colOff>625929</xdr:colOff>
                    <xdr:row>47</xdr:row>
                    <xdr:rowOff>419100</xdr:rowOff>
                  </to>
                </anchor>
              </controlPr>
            </control>
          </mc:Choice>
        </mc:AlternateContent>
        <mc:AlternateContent xmlns:mc="http://schemas.openxmlformats.org/markup-compatibility/2006">
          <mc:Choice Requires="x14">
            <control shapeId="1244" r:id="rId76" name="Option Button 220">
              <controlPr defaultSize="0" autoFill="0" autoLine="0" autoPict="0">
                <anchor moveWithCells="1">
                  <from>
                    <xdr:col>1</xdr:col>
                    <xdr:colOff>326571</xdr:colOff>
                    <xdr:row>48</xdr:row>
                    <xdr:rowOff>70757</xdr:rowOff>
                  </from>
                  <to>
                    <xdr:col>1</xdr:col>
                    <xdr:colOff>604157</xdr:colOff>
                    <xdr:row>48</xdr:row>
                    <xdr:rowOff>321129</xdr:rowOff>
                  </to>
                </anchor>
              </controlPr>
            </control>
          </mc:Choice>
        </mc:AlternateContent>
        <mc:AlternateContent xmlns:mc="http://schemas.openxmlformats.org/markup-compatibility/2006">
          <mc:Choice Requires="x14">
            <control shapeId="1245" r:id="rId77" name="Option Button 221">
              <controlPr defaultSize="0" autoFill="0" autoLine="0" autoPict="0">
                <anchor moveWithCells="1">
                  <from>
                    <xdr:col>1</xdr:col>
                    <xdr:colOff>326571</xdr:colOff>
                    <xdr:row>49</xdr:row>
                    <xdr:rowOff>146957</xdr:rowOff>
                  </from>
                  <to>
                    <xdr:col>1</xdr:col>
                    <xdr:colOff>642257</xdr:colOff>
                    <xdr:row>49</xdr:row>
                    <xdr:rowOff>451757</xdr:rowOff>
                  </to>
                </anchor>
              </controlPr>
            </control>
          </mc:Choice>
        </mc:AlternateContent>
        <mc:AlternateContent xmlns:mc="http://schemas.openxmlformats.org/markup-compatibility/2006">
          <mc:Choice Requires="x14">
            <control shapeId="1246" r:id="rId78" name="Group Box 222">
              <controlPr defaultSize="0" autoFill="0" autoPict="0" altText="">
                <anchor moveWithCells="1">
                  <from>
                    <xdr:col>1</xdr:col>
                    <xdr:colOff>152400</xdr:colOff>
                    <xdr:row>31</xdr:row>
                    <xdr:rowOff>174171</xdr:rowOff>
                  </from>
                  <to>
                    <xdr:col>1</xdr:col>
                    <xdr:colOff>718457</xdr:colOff>
                    <xdr:row>36</xdr:row>
                    <xdr:rowOff>92529</xdr:rowOff>
                  </to>
                </anchor>
              </controlPr>
            </control>
          </mc:Choice>
        </mc:AlternateContent>
        <mc:AlternateContent xmlns:mc="http://schemas.openxmlformats.org/markup-compatibility/2006">
          <mc:Choice Requires="x14">
            <control shapeId="1247" r:id="rId79" name="Option Button 223">
              <controlPr defaultSize="0" autoFill="0" autoLine="0" autoPict="0">
                <anchor moveWithCells="1">
                  <from>
                    <xdr:col>1</xdr:col>
                    <xdr:colOff>326571</xdr:colOff>
                    <xdr:row>32</xdr:row>
                    <xdr:rowOff>190500</xdr:rowOff>
                  </from>
                  <to>
                    <xdr:col>1</xdr:col>
                    <xdr:colOff>631371</xdr:colOff>
                    <xdr:row>32</xdr:row>
                    <xdr:rowOff>413657</xdr:rowOff>
                  </to>
                </anchor>
              </controlPr>
            </control>
          </mc:Choice>
        </mc:AlternateContent>
        <mc:AlternateContent xmlns:mc="http://schemas.openxmlformats.org/markup-compatibility/2006">
          <mc:Choice Requires="x14">
            <control shapeId="1248" r:id="rId80" name="Option Button 224">
              <controlPr defaultSize="0" autoFill="0" autoLine="0" autoPict="0">
                <anchor moveWithCells="1">
                  <from>
                    <xdr:col>1</xdr:col>
                    <xdr:colOff>326571</xdr:colOff>
                    <xdr:row>32</xdr:row>
                    <xdr:rowOff>718457</xdr:rowOff>
                  </from>
                  <to>
                    <xdr:col>1</xdr:col>
                    <xdr:colOff>631371</xdr:colOff>
                    <xdr:row>33</xdr:row>
                    <xdr:rowOff>397329</xdr:rowOff>
                  </to>
                </anchor>
              </controlPr>
            </control>
          </mc:Choice>
        </mc:AlternateContent>
        <mc:AlternateContent xmlns:mc="http://schemas.openxmlformats.org/markup-compatibility/2006">
          <mc:Choice Requires="x14">
            <control shapeId="1249" r:id="rId81" name="Option Button 225">
              <controlPr defaultSize="0" autoFill="0" autoLine="0" autoPict="0">
                <anchor moveWithCells="1">
                  <from>
                    <xdr:col>1</xdr:col>
                    <xdr:colOff>326571</xdr:colOff>
                    <xdr:row>34</xdr:row>
                    <xdr:rowOff>114300</xdr:rowOff>
                  </from>
                  <to>
                    <xdr:col>1</xdr:col>
                    <xdr:colOff>669471</xdr:colOff>
                    <xdr:row>34</xdr:row>
                    <xdr:rowOff>457200</xdr:rowOff>
                  </to>
                </anchor>
              </controlPr>
            </control>
          </mc:Choice>
        </mc:AlternateContent>
        <mc:AlternateContent xmlns:mc="http://schemas.openxmlformats.org/markup-compatibility/2006">
          <mc:Choice Requires="x14">
            <control shapeId="1250" r:id="rId82" name="Option Button 226">
              <controlPr defaultSize="0" autoFill="0" autoLine="0" autoPict="0">
                <anchor moveWithCells="1">
                  <from>
                    <xdr:col>1</xdr:col>
                    <xdr:colOff>326571</xdr:colOff>
                    <xdr:row>35</xdr:row>
                    <xdr:rowOff>114300</xdr:rowOff>
                  </from>
                  <to>
                    <xdr:col>1</xdr:col>
                    <xdr:colOff>631371</xdr:colOff>
                    <xdr:row>35</xdr:row>
                    <xdr:rowOff>435429</xdr:rowOff>
                  </to>
                </anchor>
              </controlPr>
            </control>
          </mc:Choice>
        </mc:AlternateContent>
        <mc:AlternateContent xmlns:mc="http://schemas.openxmlformats.org/markup-compatibility/2006">
          <mc:Choice Requires="x14">
            <control shapeId="1251" r:id="rId83" name="Group Box 227">
              <controlPr defaultSize="0" autoFill="0" autoPict="0" altText="">
                <anchor moveWithCells="1">
                  <from>
                    <xdr:col>1</xdr:col>
                    <xdr:colOff>168729</xdr:colOff>
                    <xdr:row>38</xdr:row>
                    <xdr:rowOff>130629</xdr:rowOff>
                  </from>
                  <to>
                    <xdr:col>1</xdr:col>
                    <xdr:colOff>707571</xdr:colOff>
                    <xdr:row>43</xdr:row>
                    <xdr:rowOff>119743</xdr:rowOff>
                  </to>
                </anchor>
              </controlPr>
            </control>
          </mc:Choice>
        </mc:AlternateContent>
        <mc:AlternateContent xmlns:mc="http://schemas.openxmlformats.org/markup-compatibility/2006">
          <mc:Choice Requires="x14">
            <control shapeId="1252" r:id="rId84" name="Option Button 228">
              <controlPr defaultSize="0" autoFill="0" autoLine="0" autoPict="0">
                <anchor moveWithCells="1">
                  <from>
                    <xdr:col>1</xdr:col>
                    <xdr:colOff>321129</xdr:colOff>
                    <xdr:row>39</xdr:row>
                    <xdr:rowOff>108857</xdr:rowOff>
                  </from>
                  <to>
                    <xdr:col>1</xdr:col>
                    <xdr:colOff>625929</xdr:colOff>
                    <xdr:row>39</xdr:row>
                    <xdr:rowOff>326571</xdr:rowOff>
                  </to>
                </anchor>
              </controlPr>
            </control>
          </mc:Choice>
        </mc:AlternateContent>
        <mc:AlternateContent xmlns:mc="http://schemas.openxmlformats.org/markup-compatibility/2006">
          <mc:Choice Requires="x14">
            <control shapeId="1253" r:id="rId85" name="Option Button 229">
              <controlPr defaultSize="0" autoFill="0" autoLine="0" autoPict="0">
                <anchor moveWithCells="1">
                  <from>
                    <xdr:col>1</xdr:col>
                    <xdr:colOff>321129</xdr:colOff>
                    <xdr:row>40</xdr:row>
                    <xdr:rowOff>97971</xdr:rowOff>
                  </from>
                  <to>
                    <xdr:col>1</xdr:col>
                    <xdr:colOff>625929</xdr:colOff>
                    <xdr:row>40</xdr:row>
                    <xdr:rowOff>321129</xdr:rowOff>
                  </to>
                </anchor>
              </controlPr>
            </control>
          </mc:Choice>
        </mc:AlternateContent>
        <mc:AlternateContent xmlns:mc="http://schemas.openxmlformats.org/markup-compatibility/2006">
          <mc:Choice Requires="x14">
            <control shapeId="1254" r:id="rId86" name="Option Button 230">
              <controlPr defaultSize="0" autoFill="0" autoLine="0" autoPict="0">
                <anchor moveWithCells="1">
                  <from>
                    <xdr:col>1</xdr:col>
                    <xdr:colOff>321129</xdr:colOff>
                    <xdr:row>41</xdr:row>
                    <xdr:rowOff>130629</xdr:rowOff>
                  </from>
                  <to>
                    <xdr:col>1</xdr:col>
                    <xdr:colOff>625929</xdr:colOff>
                    <xdr:row>41</xdr:row>
                    <xdr:rowOff>435429</xdr:rowOff>
                  </to>
                </anchor>
              </controlPr>
            </control>
          </mc:Choice>
        </mc:AlternateContent>
        <mc:AlternateContent xmlns:mc="http://schemas.openxmlformats.org/markup-compatibility/2006">
          <mc:Choice Requires="x14">
            <control shapeId="1255" r:id="rId87" name="Option Button 231">
              <controlPr defaultSize="0" autoFill="0" autoLine="0" autoPict="0">
                <anchor moveWithCells="1">
                  <from>
                    <xdr:col>1</xdr:col>
                    <xdr:colOff>326571</xdr:colOff>
                    <xdr:row>42</xdr:row>
                    <xdr:rowOff>92529</xdr:rowOff>
                  </from>
                  <to>
                    <xdr:col>1</xdr:col>
                    <xdr:colOff>702129</xdr:colOff>
                    <xdr:row>42</xdr:row>
                    <xdr:rowOff>304800</xdr:rowOff>
                  </to>
                </anchor>
              </controlPr>
            </control>
          </mc:Choice>
        </mc:AlternateContent>
        <mc:AlternateContent xmlns:mc="http://schemas.openxmlformats.org/markup-compatibility/2006">
          <mc:Choice Requires="x14">
            <control shapeId="1257" r:id="rId88" name="Group Box 233">
              <controlPr defaultSize="0" autoFill="0" autoPict="0">
                <anchor moveWithCells="1">
                  <from>
                    <xdr:col>1</xdr:col>
                    <xdr:colOff>152400</xdr:colOff>
                    <xdr:row>65</xdr:row>
                    <xdr:rowOff>108857</xdr:rowOff>
                  </from>
                  <to>
                    <xdr:col>1</xdr:col>
                    <xdr:colOff>718457</xdr:colOff>
                    <xdr:row>71</xdr:row>
                    <xdr:rowOff>38100</xdr:rowOff>
                  </to>
                </anchor>
              </controlPr>
            </control>
          </mc:Choice>
        </mc:AlternateContent>
        <mc:AlternateContent xmlns:mc="http://schemas.openxmlformats.org/markup-compatibility/2006">
          <mc:Choice Requires="x14">
            <control shapeId="1258" r:id="rId89" name="Option Button 234">
              <controlPr defaultSize="0" autoFill="0" autoLine="0" autoPict="0">
                <anchor moveWithCells="1">
                  <from>
                    <xdr:col>1</xdr:col>
                    <xdr:colOff>337457</xdr:colOff>
                    <xdr:row>65</xdr:row>
                    <xdr:rowOff>212271</xdr:rowOff>
                  </from>
                  <to>
                    <xdr:col>1</xdr:col>
                    <xdr:colOff>642257</xdr:colOff>
                    <xdr:row>66</xdr:row>
                    <xdr:rowOff>223157</xdr:rowOff>
                  </to>
                </anchor>
              </controlPr>
            </control>
          </mc:Choice>
        </mc:AlternateContent>
        <mc:AlternateContent xmlns:mc="http://schemas.openxmlformats.org/markup-compatibility/2006">
          <mc:Choice Requires="x14">
            <control shapeId="1259" r:id="rId90" name="Option Button 235">
              <controlPr defaultSize="0" autoFill="0" autoLine="0" autoPict="0">
                <anchor moveWithCells="1">
                  <from>
                    <xdr:col>1</xdr:col>
                    <xdr:colOff>326571</xdr:colOff>
                    <xdr:row>66</xdr:row>
                    <xdr:rowOff>419100</xdr:rowOff>
                  </from>
                  <to>
                    <xdr:col>1</xdr:col>
                    <xdr:colOff>631371</xdr:colOff>
                    <xdr:row>67</xdr:row>
                    <xdr:rowOff>223157</xdr:rowOff>
                  </to>
                </anchor>
              </controlPr>
            </control>
          </mc:Choice>
        </mc:AlternateContent>
        <mc:AlternateContent xmlns:mc="http://schemas.openxmlformats.org/markup-compatibility/2006">
          <mc:Choice Requires="x14">
            <control shapeId="1260" r:id="rId91" name="Option Button 236">
              <controlPr defaultSize="0" autoFill="0" autoLine="0" autoPict="0">
                <anchor moveWithCells="1">
                  <from>
                    <xdr:col>1</xdr:col>
                    <xdr:colOff>326571</xdr:colOff>
                    <xdr:row>68</xdr:row>
                    <xdr:rowOff>32657</xdr:rowOff>
                  </from>
                  <to>
                    <xdr:col>1</xdr:col>
                    <xdr:colOff>571500</xdr:colOff>
                    <xdr:row>68</xdr:row>
                    <xdr:rowOff>413657</xdr:rowOff>
                  </to>
                </anchor>
              </controlPr>
            </control>
          </mc:Choice>
        </mc:AlternateContent>
        <mc:AlternateContent xmlns:mc="http://schemas.openxmlformats.org/markup-compatibility/2006">
          <mc:Choice Requires="x14">
            <control shapeId="1261" r:id="rId92" name="Option Button 237">
              <controlPr defaultSize="0" autoFill="0" autoLine="0" autoPict="0">
                <anchor moveWithCells="1">
                  <from>
                    <xdr:col>1</xdr:col>
                    <xdr:colOff>326571</xdr:colOff>
                    <xdr:row>69</xdr:row>
                    <xdr:rowOff>114300</xdr:rowOff>
                  </from>
                  <to>
                    <xdr:col>1</xdr:col>
                    <xdr:colOff>587829</xdr:colOff>
                    <xdr:row>69</xdr:row>
                    <xdr:rowOff>495300</xdr:rowOff>
                  </to>
                </anchor>
              </controlPr>
            </control>
          </mc:Choice>
        </mc:AlternateContent>
        <mc:AlternateContent xmlns:mc="http://schemas.openxmlformats.org/markup-compatibility/2006">
          <mc:Choice Requires="x14">
            <control shapeId="1265" r:id="rId93" name="Option Button 241">
              <controlPr defaultSize="0" autoFill="0" autoLine="0" autoPict="0">
                <anchor moveWithCells="1">
                  <from>
                    <xdr:col>1</xdr:col>
                    <xdr:colOff>337457</xdr:colOff>
                    <xdr:row>203</xdr:row>
                    <xdr:rowOff>32657</xdr:rowOff>
                  </from>
                  <to>
                    <xdr:col>1</xdr:col>
                    <xdr:colOff>527957</xdr:colOff>
                    <xdr:row>204</xdr:row>
                    <xdr:rowOff>0</xdr:rowOff>
                  </to>
                </anchor>
              </controlPr>
            </control>
          </mc:Choice>
        </mc:AlternateContent>
        <mc:AlternateContent xmlns:mc="http://schemas.openxmlformats.org/markup-compatibility/2006">
          <mc:Choice Requires="x14">
            <control shapeId="1266" r:id="rId94" name="Check Box 242">
              <controlPr defaultSize="0" autoFill="0" autoLine="0" autoPict="0">
                <anchor moveWithCells="1">
                  <from>
                    <xdr:col>1</xdr:col>
                    <xdr:colOff>21771</xdr:colOff>
                    <xdr:row>210</xdr:row>
                    <xdr:rowOff>54429</xdr:rowOff>
                  </from>
                  <to>
                    <xdr:col>1</xdr:col>
                    <xdr:colOff>228600</xdr:colOff>
                    <xdr:row>212</xdr:row>
                    <xdr:rowOff>0</xdr:rowOff>
                  </to>
                </anchor>
              </controlPr>
            </control>
          </mc:Choice>
        </mc:AlternateContent>
        <mc:AlternateContent xmlns:mc="http://schemas.openxmlformats.org/markup-compatibility/2006">
          <mc:Choice Requires="x14">
            <control shapeId="1267" r:id="rId95" name="Check Box 243">
              <controlPr defaultSize="0" autoFill="0" autoLine="0" autoPict="0">
                <anchor moveWithCells="1">
                  <from>
                    <xdr:col>1</xdr:col>
                    <xdr:colOff>680357</xdr:colOff>
                    <xdr:row>210</xdr:row>
                    <xdr:rowOff>54429</xdr:rowOff>
                  </from>
                  <to>
                    <xdr:col>2</xdr:col>
                    <xdr:colOff>152400</xdr:colOff>
                    <xdr:row>212</xdr:row>
                    <xdr:rowOff>0</xdr:rowOff>
                  </to>
                </anchor>
              </controlPr>
            </control>
          </mc:Choice>
        </mc:AlternateContent>
        <mc:AlternateContent xmlns:mc="http://schemas.openxmlformats.org/markup-compatibility/2006">
          <mc:Choice Requires="x14">
            <control shapeId="1268" r:id="rId96" name="Check Box 244">
              <controlPr defaultSize="0" autoFill="0" autoLine="0" autoPict="0">
                <anchor moveWithCells="1">
                  <from>
                    <xdr:col>2</xdr:col>
                    <xdr:colOff>571500</xdr:colOff>
                    <xdr:row>210</xdr:row>
                    <xdr:rowOff>54429</xdr:rowOff>
                  </from>
                  <to>
                    <xdr:col>2</xdr:col>
                    <xdr:colOff>783771</xdr:colOff>
                    <xdr:row>212</xdr:row>
                    <xdr:rowOff>0</xdr:rowOff>
                  </to>
                </anchor>
              </controlPr>
            </control>
          </mc:Choice>
        </mc:AlternateContent>
        <mc:AlternateContent xmlns:mc="http://schemas.openxmlformats.org/markup-compatibility/2006">
          <mc:Choice Requires="x14">
            <control shapeId="1269" r:id="rId97" name="Check Box 245">
              <controlPr defaultSize="0" autoFill="0" autoLine="0" autoPict="0">
                <anchor moveWithCells="1">
                  <from>
                    <xdr:col>3</xdr:col>
                    <xdr:colOff>321129</xdr:colOff>
                    <xdr:row>210</xdr:row>
                    <xdr:rowOff>59871</xdr:rowOff>
                  </from>
                  <to>
                    <xdr:col>3</xdr:col>
                    <xdr:colOff>527957</xdr:colOff>
                    <xdr:row>212</xdr:row>
                    <xdr:rowOff>0</xdr:rowOff>
                  </to>
                </anchor>
              </controlPr>
            </control>
          </mc:Choice>
        </mc:AlternateContent>
        <mc:AlternateContent xmlns:mc="http://schemas.openxmlformats.org/markup-compatibility/2006">
          <mc:Choice Requires="x14">
            <control shapeId="1270" r:id="rId98" name="Check Box 246">
              <controlPr defaultSize="0" autoFill="0" autoLine="0" autoPict="0">
                <anchor moveWithCells="1">
                  <from>
                    <xdr:col>3</xdr:col>
                    <xdr:colOff>1148443</xdr:colOff>
                    <xdr:row>211</xdr:row>
                    <xdr:rowOff>0</xdr:rowOff>
                  </from>
                  <to>
                    <xdr:col>4</xdr:col>
                    <xdr:colOff>130629</xdr:colOff>
                    <xdr:row>212</xdr:row>
                    <xdr:rowOff>5443</xdr:rowOff>
                  </to>
                </anchor>
              </controlPr>
            </control>
          </mc:Choice>
        </mc:AlternateContent>
        <mc:AlternateContent xmlns:mc="http://schemas.openxmlformats.org/markup-compatibility/2006">
          <mc:Choice Requires="x14">
            <control shapeId="1271" r:id="rId99" name="Check Box 247">
              <controlPr defaultSize="0" autoFill="0" autoLine="0" autoPict="0">
                <anchor moveWithCells="1">
                  <from>
                    <xdr:col>4</xdr:col>
                    <xdr:colOff>838200</xdr:colOff>
                    <xdr:row>210</xdr:row>
                    <xdr:rowOff>54429</xdr:rowOff>
                  </from>
                  <to>
                    <xdr:col>5</xdr:col>
                    <xdr:colOff>0</xdr:colOff>
                    <xdr:row>212</xdr:row>
                    <xdr:rowOff>0</xdr:rowOff>
                  </to>
                </anchor>
              </controlPr>
            </control>
          </mc:Choice>
        </mc:AlternateContent>
        <mc:AlternateContent xmlns:mc="http://schemas.openxmlformats.org/markup-compatibility/2006">
          <mc:Choice Requires="x14">
            <control shapeId="1272" r:id="rId100" name="Check Box 248">
              <controlPr defaultSize="0" autoFill="0" autoLine="0" autoPict="0">
                <anchor moveWithCells="1">
                  <from>
                    <xdr:col>1</xdr:col>
                    <xdr:colOff>32657</xdr:colOff>
                    <xdr:row>213</xdr:row>
                    <xdr:rowOff>32657</xdr:rowOff>
                  </from>
                  <to>
                    <xdr:col>1</xdr:col>
                    <xdr:colOff>244929</xdr:colOff>
                    <xdr:row>214</xdr:row>
                    <xdr:rowOff>136071</xdr:rowOff>
                  </to>
                </anchor>
              </controlPr>
            </control>
          </mc:Choice>
        </mc:AlternateContent>
        <mc:AlternateContent xmlns:mc="http://schemas.openxmlformats.org/markup-compatibility/2006">
          <mc:Choice Requires="x14">
            <control shapeId="1273" r:id="rId101" name="Check Box 249">
              <controlPr defaultSize="0" autoFill="0" autoLine="0" autoPict="0">
                <anchor moveWithCells="1">
                  <from>
                    <xdr:col>1</xdr:col>
                    <xdr:colOff>685800</xdr:colOff>
                    <xdr:row>213</xdr:row>
                    <xdr:rowOff>32657</xdr:rowOff>
                  </from>
                  <to>
                    <xdr:col>2</xdr:col>
                    <xdr:colOff>168729</xdr:colOff>
                    <xdr:row>214</xdr:row>
                    <xdr:rowOff>136071</xdr:rowOff>
                  </to>
                </anchor>
              </controlPr>
            </control>
          </mc:Choice>
        </mc:AlternateContent>
        <mc:AlternateContent xmlns:mc="http://schemas.openxmlformats.org/markup-compatibility/2006">
          <mc:Choice Requires="x14">
            <control shapeId="1274" r:id="rId102" name="Check Box 250">
              <controlPr defaultSize="0" autoFill="0" autoLine="0" autoPict="0">
                <anchor moveWithCells="1">
                  <from>
                    <xdr:col>2</xdr:col>
                    <xdr:colOff>566057</xdr:colOff>
                    <xdr:row>213</xdr:row>
                    <xdr:rowOff>32657</xdr:rowOff>
                  </from>
                  <to>
                    <xdr:col>2</xdr:col>
                    <xdr:colOff>778329</xdr:colOff>
                    <xdr:row>214</xdr:row>
                    <xdr:rowOff>136071</xdr:rowOff>
                  </to>
                </anchor>
              </controlPr>
            </control>
          </mc:Choice>
        </mc:AlternateContent>
        <mc:AlternateContent xmlns:mc="http://schemas.openxmlformats.org/markup-compatibility/2006">
          <mc:Choice Requires="x14">
            <control shapeId="1275" r:id="rId103" name="Check Box 251">
              <controlPr defaultSize="0" autoFill="0" autoLine="0" autoPict="0">
                <anchor moveWithCells="1">
                  <from>
                    <xdr:col>3</xdr:col>
                    <xdr:colOff>386443</xdr:colOff>
                    <xdr:row>213</xdr:row>
                    <xdr:rowOff>38100</xdr:rowOff>
                  </from>
                  <to>
                    <xdr:col>3</xdr:col>
                    <xdr:colOff>604157</xdr:colOff>
                    <xdr:row>214</xdr:row>
                    <xdr:rowOff>136071</xdr:rowOff>
                  </to>
                </anchor>
              </controlPr>
            </control>
          </mc:Choice>
        </mc:AlternateContent>
        <mc:AlternateContent xmlns:mc="http://schemas.openxmlformats.org/markup-compatibility/2006">
          <mc:Choice Requires="x14">
            <control shapeId="1276" r:id="rId104" name="Check Box 252">
              <controlPr defaultSize="0" autoFill="0" autoLine="0" autoPict="0">
                <anchor moveWithCells="1">
                  <from>
                    <xdr:col>3</xdr:col>
                    <xdr:colOff>1197429</xdr:colOff>
                    <xdr:row>213</xdr:row>
                    <xdr:rowOff>38100</xdr:rowOff>
                  </from>
                  <to>
                    <xdr:col>4</xdr:col>
                    <xdr:colOff>174171</xdr:colOff>
                    <xdr:row>214</xdr:row>
                    <xdr:rowOff>136071</xdr:rowOff>
                  </to>
                </anchor>
              </controlPr>
            </control>
          </mc:Choice>
        </mc:AlternateContent>
        <mc:AlternateContent xmlns:mc="http://schemas.openxmlformats.org/markup-compatibility/2006">
          <mc:Choice Requires="x14">
            <control shapeId="1277" r:id="rId105" name="Check Box 253">
              <controlPr defaultSize="0" autoFill="0" autoLine="0" autoPict="0">
                <anchor moveWithCells="1">
                  <from>
                    <xdr:col>4</xdr:col>
                    <xdr:colOff>800100</xdr:colOff>
                    <xdr:row>213</xdr:row>
                    <xdr:rowOff>21771</xdr:rowOff>
                  </from>
                  <to>
                    <xdr:col>4</xdr:col>
                    <xdr:colOff>1028700</xdr:colOff>
                    <xdr:row>214</xdr:row>
                    <xdr:rowOff>136071</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Q85"/>
  <sheetViews>
    <sheetView topLeftCell="A24" zoomScale="90" zoomScaleNormal="90" workbookViewId="0">
      <selection activeCell="B47" sqref="B47"/>
    </sheetView>
  </sheetViews>
  <sheetFormatPr baseColWidth="10" defaultColWidth="11.4609375" defaultRowHeight="14.6" x14ac:dyDescent="0.4"/>
  <cols>
    <col min="1" max="1" width="15.84375" customWidth="1"/>
    <col min="2" max="2" width="13.07421875" bestFit="1" customWidth="1"/>
    <col min="3" max="3" width="7.4609375" customWidth="1"/>
    <col min="4" max="4" width="73.84375" customWidth="1"/>
    <col min="5" max="5" width="11.84375" bestFit="1" customWidth="1"/>
    <col min="6" max="6" width="42.53515625" customWidth="1"/>
    <col min="9" max="9" width="12.84375" customWidth="1"/>
    <col min="10" max="10" width="3.07421875" customWidth="1"/>
    <col min="11" max="11" width="25" customWidth="1"/>
    <col min="12" max="12" width="12.84375" customWidth="1"/>
    <col min="13" max="18" width="19.84375" customWidth="1"/>
  </cols>
  <sheetData>
    <row r="2" spans="1:17" ht="15" thickBot="1" x14ac:dyDescent="0.45"/>
    <row r="3" spans="1:17" ht="15" thickBot="1" x14ac:dyDescent="0.45">
      <c r="B3" t="s">
        <v>92</v>
      </c>
      <c r="D3" s="1" t="s">
        <v>93</v>
      </c>
      <c r="E3" s="95" t="s">
        <v>94</v>
      </c>
      <c r="F3" s="1" t="s">
        <v>95</v>
      </c>
      <c r="H3" s="185" t="s">
        <v>96</v>
      </c>
      <c r="I3" s="186"/>
    </row>
    <row r="4" spans="1:17" ht="29.6" thickBot="1" x14ac:dyDescent="0.45">
      <c r="A4" s="5">
        <v>0</v>
      </c>
      <c r="B4" s="4" t="s">
        <v>97</v>
      </c>
      <c r="D4" s="3" t="s">
        <v>98</v>
      </c>
      <c r="E4" s="94">
        <v>1</v>
      </c>
      <c r="F4" s="6" t="e">
        <f>CHOOSE(A4,B4,B5,B6,B7,B8)</f>
        <v>#VALUE!</v>
      </c>
      <c r="H4" s="187">
        <f>ROUND((F5+F12+0+F19+F26+F34+F41),0)</f>
        <v>0</v>
      </c>
      <c r="I4" s="188"/>
    </row>
    <row r="5" spans="1:17" ht="44.15" thickBot="1" x14ac:dyDescent="0.45">
      <c r="B5" s="4" t="s">
        <v>99</v>
      </c>
      <c r="D5" s="3" t="s">
        <v>100</v>
      </c>
      <c r="E5" s="93"/>
      <c r="F5" s="47">
        <f>A4*0.4</f>
        <v>0</v>
      </c>
      <c r="H5" s="189"/>
      <c r="I5" s="190"/>
    </row>
    <row r="6" spans="1:17" ht="29.15" x14ac:dyDescent="0.4">
      <c r="B6" s="4" t="s">
        <v>101</v>
      </c>
      <c r="D6" s="3" t="s">
        <v>102</v>
      </c>
      <c r="E6" s="93"/>
    </row>
    <row r="7" spans="1:17" ht="15" thickBot="1" x14ac:dyDescent="0.45">
      <c r="B7" s="4" t="s">
        <v>103</v>
      </c>
      <c r="D7" s="3" t="s">
        <v>104</v>
      </c>
      <c r="E7" s="93"/>
    </row>
    <row r="8" spans="1:17" ht="15" thickBot="1" x14ac:dyDescent="0.45">
      <c r="B8" s="4" t="s">
        <v>105</v>
      </c>
      <c r="D8" s="3" t="s">
        <v>82</v>
      </c>
      <c r="E8" s="93"/>
      <c r="H8" s="185" t="s">
        <v>106</v>
      </c>
      <c r="I8" s="186"/>
      <c r="K8" s="14" t="s">
        <v>107</v>
      </c>
      <c r="L8" s="15" t="s">
        <v>0</v>
      </c>
      <c r="M8" s="15" t="s">
        <v>5</v>
      </c>
      <c r="N8" s="15" t="s">
        <v>4</v>
      </c>
      <c r="O8" s="15" t="s">
        <v>3</v>
      </c>
      <c r="P8" s="15" t="s">
        <v>1</v>
      </c>
      <c r="Q8" s="15" t="s">
        <v>2</v>
      </c>
    </row>
    <row r="9" spans="1:17" ht="15" thickBot="1" x14ac:dyDescent="0.45">
      <c r="E9" s="93"/>
      <c r="H9" s="191" t="e">
        <f>F85</f>
        <v>#VALUE!</v>
      </c>
      <c r="I9" s="192"/>
      <c r="K9" s="16">
        <f>Cuestionario!B9</f>
        <v>0</v>
      </c>
      <c r="L9" s="17" t="e">
        <f>H9</f>
        <v>#VALUE!</v>
      </c>
      <c r="M9" s="17" t="e">
        <f>F35</f>
        <v>#VALUE!</v>
      </c>
      <c r="N9" s="17" t="e">
        <f>F72</f>
        <v>#VALUE!</v>
      </c>
      <c r="O9" s="17" t="e">
        <f>F64</f>
        <v>#VALUE!</v>
      </c>
      <c r="P9" s="17" t="e">
        <f>F48</f>
        <v>#VALUE!</v>
      </c>
      <c r="Q9" s="17" t="e">
        <f>F56</f>
        <v>#VALUE!</v>
      </c>
    </row>
    <row r="10" spans="1:17" ht="15" thickBot="1" x14ac:dyDescent="0.45">
      <c r="E10" s="93"/>
      <c r="H10" s="191"/>
      <c r="I10" s="192"/>
    </row>
    <row r="11" spans="1:17" ht="15" thickBot="1" x14ac:dyDescent="0.45">
      <c r="A11" s="2">
        <v>0</v>
      </c>
      <c r="B11" s="1" t="s">
        <v>108</v>
      </c>
      <c r="D11" t="s">
        <v>62</v>
      </c>
      <c r="E11" s="96">
        <v>2</v>
      </c>
      <c r="F11" s="7" t="e">
        <f>CHOOSE(A11,B11,B12,B13,B14,B15)</f>
        <v>#VALUE!</v>
      </c>
      <c r="H11" s="191"/>
      <c r="I11" s="192"/>
    </row>
    <row r="12" spans="1:17" ht="15" thickBot="1" x14ac:dyDescent="0.45">
      <c r="B12" s="1" t="s">
        <v>109</v>
      </c>
      <c r="D12" t="s">
        <v>110</v>
      </c>
      <c r="E12" s="93"/>
      <c r="F12" s="7">
        <f>A11*0.2</f>
        <v>0</v>
      </c>
      <c r="H12" s="191"/>
      <c r="I12" s="192"/>
    </row>
    <row r="13" spans="1:17" ht="15" thickBot="1" x14ac:dyDescent="0.45">
      <c r="B13" s="1" t="s">
        <v>111</v>
      </c>
      <c r="D13" t="s">
        <v>64</v>
      </c>
      <c r="E13" s="93"/>
      <c r="H13" s="193"/>
      <c r="I13" s="194"/>
    </row>
    <row r="14" spans="1:17" x14ac:dyDescent="0.4">
      <c r="B14" s="1" t="s">
        <v>112</v>
      </c>
      <c r="D14" t="s">
        <v>65</v>
      </c>
      <c r="E14" s="93"/>
    </row>
    <row r="15" spans="1:17" x14ac:dyDescent="0.4">
      <c r="B15" s="1" t="s">
        <v>105</v>
      </c>
      <c r="E15" s="93"/>
    </row>
    <row r="16" spans="1:17" x14ac:dyDescent="0.4">
      <c r="E16" s="93"/>
    </row>
    <row r="17" spans="1:14" ht="15" thickBot="1" x14ac:dyDescent="0.45">
      <c r="E17" s="93"/>
    </row>
    <row r="18" spans="1:14" ht="15" thickBot="1" x14ac:dyDescent="0.45">
      <c r="A18" s="2">
        <v>0</v>
      </c>
      <c r="B18" s="8" t="s">
        <v>113</v>
      </c>
      <c r="D18" s="3" t="s">
        <v>114</v>
      </c>
      <c r="E18" s="94">
        <v>4</v>
      </c>
      <c r="F18" s="6" t="e">
        <f>CHOOSE(A18,B18,B19,B20,B21,B22)</f>
        <v>#VALUE!</v>
      </c>
    </row>
    <row r="19" spans="1:14" ht="30.75" customHeight="1" thickBot="1" x14ac:dyDescent="0.45">
      <c r="B19" s="8" t="s">
        <v>115</v>
      </c>
      <c r="D19" s="3" t="s">
        <v>116</v>
      </c>
      <c r="E19" s="93"/>
      <c r="F19" s="6">
        <f>A18*0.18</f>
        <v>0</v>
      </c>
    </row>
    <row r="20" spans="1:14" x14ac:dyDescent="0.4">
      <c r="B20" s="8" t="s">
        <v>117</v>
      </c>
      <c r="D20" s="3" t="s">
        <v>118</v>
      </c>
      <c r="E20" s="93"/>
    </row>
    <row r="21" spans="1:14" ht="30.75" customHeight="1" x14ac:dyDescent="0.4">
      <c r="B21" s="8" t="s">
        <v>119</v>
      </c>
      <c r="D21" s="3" t="s">
        <v>120</v>
      </c>
      <c r="E21" s="93"/>
    </row>
    <row r="22" spans="1:14" x14ac:dyDescent="0.4">
      <c r="B22" s="8" t="s">
        <v>121</v>
      </c>
      <c r="D22" s="3" t="s">
        <v>82</v>
      </c>
      <c r="E22" s="93"/>
    </row>
    <row r="23" spans="1:14" x14ac:dyDescent="0.4">
      <c r="B23" s="9"/>
      <c r="E23" s="93"/>
    </row>
    <row r="24" spans="1:14" ht="15" thickBot="1" x14ac:dyDescent="0.45">
      <c r="B24" s="9"/>
      <c r="E24" s="93"/>
    </row>
    <row r="25" spans="1:14" ht="15" thickBot="1" x14ac:dyDescent="0.45">
      <c r="A25" s="5">
        <v>1</v>
      </c>
      <c r="B25" s="8" t="s">
        <v>122</v>
      </c>
      <c r="D25" t="s">
        <v>78</v>
      </c>
      <c r="E25" s="96">
        <v>5</v>
      </c>
      <c r="F25" s="6" t="str">
        <f>CHOOSE(A25,B25,B26,B27,B28,B29)</f>
        <v>24Hrs</v>
      </c>
    </row>
    <row r="26" spans="1:14" ht="15" thickBot="1" x14ac:dyDescent="0.45">
      <c r="B26" s="8" t="s">
        <v>123</v>
      </c>
      <c r="D26" t="s">
        <v>79</v>
      </c>
      <c r="F26" s="6">
        <v>0</v>
      </c>
      <c r="G26" s="1" t="s">
        <v>124</v>
      </c>
    </row>
    <row r="27" spans="1:14" x14ac:dyDescent="0.4">
      <c r="B27" s="8" t="s">
        <v>125</v>
      </c>
      <c r="D27" t="s">
        <v>80</v>
      </c>
    </row>
    <row r="28" spans="1:14" ht="30" customHeight="1" x14ac:dyDescent="0.4">
      <c r="B28" s="8" t="s">
        <v>126</v>
      </c>
      <c r="D28" s="10" t="s">
        <v>81</v>
      </c>
    </row>
    <row r="29" spans="1:14" x14ac:dyDescent="0.4">
      <c r="B29" s="8" t="s">
        <v>105</v>
      </c>
      <c r="C29">
        <v>2</v>
      </c>
      <c r="D29" t="s">
        <v>82</v>
      </c>
    </row>
    <row r="31" spans="1:14" ht="15" thickBot="1" x14ac:dyDescent="0.45">
      <c r="A31" s="2"/>
      <c r="B31" s="2"/>
      <c r="C31" s="2"/>
      <c r="D31" s="2"/>
      <c r="E31" s="2"/>
      <c r="F31" s="2"/>
      <c r="G31" s="2"/>
      <c r="H31" s="2"/>
      <c r="I31" s="2"/>
      <c r="J31" s="2"/>
    </row>
    <row r="32" spans="1:14" ht="15" thickBot="1" x14ac:dyDescent="0.45">
      <c r="E32" s="183">
        <f>A33</f>
        <v>0</v>
      </c>
      <c r="F32" s="7" t="s">
        <v>127</v>
      </c>
      <c r="H32" s="48" t="s">
        <v>128</v>
      </c>
      <c r="I32" s="49" t="b">
        <v>0</v>
      </c>
      <c r="J32" s="50"/>
      <c r="K32" s="51" t="s">
        <v>129</v>
      </c>
      <c r="L32" s="49" t="b">
        <v>0</v>
      </c>
      <c r="M32" s="51" t="s">
        <v>130</v>
      </c>
      <c r="N32" s="52" t="b">
        <v>0</v>
      </c>
    </row>
    <row r="33" spans="1:14" ht="15" thickBot="1" x14ac:dyDescent="0.45">
      <c r="A33" s="5">
        <v>0</v>
      </c>
      <c r="B33" s="11" t="s">
        <v>131</v>
      </c>
      <c r="D33" t="s">
        <v>132</v>
      </c>
      <c r="E33" s="184"/>
      <c r="F33" s="7" t="e">
        <f>CHOOSE(A33,D33,D34,D35,D36)</f>
        <v>#VALUE!</v>
      </c>
      <c r="H33" s="53" t="s">
        <v>133</v>
      </c>
      <c r="I33" s="43" t="b">
        <v>0</v>
      </c>
      <c r="K33" s="54" t="s">
        <v>134</v>
      </c>
      <c r="L33" s="43" t="b">
        <v>0</v>
      </c>
      <c r="M33" s="54" t="s">
        <v>135</v>
      </c>
      <c r="N33" s="55" t="b">
        <v>0</v>
      </c>
    </row>
    <row r="34" spans="1:14" ht="15" thickBot="1" x14ac:dyDescent="0.45">
      <c r="B34" s="11" t="s">
        <v>136</v>
      </c>
      <c r="D34" t="s">
        <v>137</v>
      </c>
      <c r="F34" s="7">
        <f>A33*0.12</f>
        <v>0</v>
      </c>
      <c r="H34" s="53" t="s">
        <v>138</v>
      </c>
      <c r="I34" s="43" t="b">
        <v>0</v>
      </c>
      <c r="K34" s="54" t="s">
        <v>139</v>
      </c>
      <c r="L34" s="43" t="b">
        <v>0</v>
      </c>
      <c r="M34" s="54" t="s">
        <v>140</v>
      </c>
      <c r="N34" s="55" t="b">
        <v>0</v>
      </c>
    </row>
    <row r="35" spans="1:14" ht="15" thickBot="1" x14ac:dyDescent="0.45">
      <c r="B35" s="11" t="s">
        <v>141</v>
      </c>
      <c r="D35" t="s">
        <v>85</v>
      </c>
      <c r="F35" s="13" t="e">
        <f>CHOOSE(E32,"na","BAJO","MEDIO","ALTO")</f>
        <v>#VALUE!</v>
      </c>
      <c r="H35" s="56" t="s">
        <v>142</v>
      </c>
      <c r="I35" s="57" t="b">
        <v>0</v>
      </c>
      <c r="J35" s="58"/>
      <c r="K35" s="59" t="s">
        <v>143</v>
      </c>
      <c r="L35" s="57" t="b">
        <v>0</v>
      </c>
      <c r="M35" s="59" t="s">
        <v>144</v>
      </c>
      <c r="N35" s="60" t="b">
        <v>0</v>
      </c>
    </row>
    <row r="36" spans="1:14" x14ac:dyDescent="0.4">
      <c r="B36" s="11">
        <v>4</v>
      </c>
      <c r="D36" t="s">
        <v>84</v>
      </c>
    </row>
    <row r="37" spans="1:14" x14ac:dyDescent="0.4">
      <c r="D37" s="97"/>
      <c r="M37" s="44" t="s">
        <v>145</v>
      </c>
      <c r="N37" s="45" t="b">
        <f>IF(AND(I32=FALSE,I33=FALSE,I34=FALSE,I35=FALSE,L32=FALSE,L33=FALSE,L34=FALSE,L35=FALSE,N32=FALSE,N33=FALSE,N34=FALSE,N35=FALSE),FALSE,TRUE)</f>
        <v>0</v>
      </c>
    </row>
    <row r="39" spans="1:14" ht="15" thickBot="1" x14ac:dyDescent="0.45"/>
    <row r="40" spans="1:14" ht="15" thickBot="1" x14ac:dyDescent="0.45">
      <c r="A40" s="2">
        <v>0</v>
      </c>
      <c r="B40" s="12" t="s">
        <v>146</v>
      </c>
      <c r="D40" t="s">
        <v>84</v>
      </c>
      <c r="E40" s="96">
        <v>7</v>
      </c>
      <c r="F40" s="7" t="e">
        <f>CHOOSE(A40,D40,D41,D42,D43)</f>
        <v>#VALUE!</v>
      </c>
    </row>
    <row r="41" spans="1:14" ht="15" thickBot="1" x14ac:dyDescent="0.45">
      <c r="B41" s="111" t="s">
        <v>147</v>
      </c>
      <c r="D41" t="s">
        <v>85</v>
      </c>
      <c r="F41" s="7">
        <f>A40*0.1</f>
        <v>0</v>
      </c>
    </row>
    <row r="42" spans="1:14" x14ac:dyDescent="0.4">
      <c r="B42" s="12" t="s">
        <v>136</v>
      </c>
      <c r="D42" t="s">
        <v>137</v>
      </c>
    </row>
    <row r="43" spans="1:14" x14ac:dyDescent="0.4">
      <c r="B43" s="1" t="s">
        <v>148</v>
      </c>
      <c r="D43" t="s">
        <v>132</v>
      </c>
    </row>
    <row r="44" spans="1:14" x14ac:dyDescent="0.4">
      <c r="B44" s="1"/>
    </row>
    <row r="45" spans="1:14" x14ac:dyDescent="0.4">
      <c r="B45" s="1"/>
    </row>
    <row r="46" spans="1:14" ht="15" thickBot="1" x14ac:dyDescent="0.45">
      <c r="A46" t="s">
        <v>149</v>
      </c>
    </row>
    <row r="47" spans="1:14" ht="15" thickBot="1" x14ac:dyDescent="0.45">
      <c r="A47" s="5">
        <v>0</v>
      </c>
      <c r="D47" t="e">
        <f>CHOOSE(A47,"na","Bajo","Medio","Alto")</f>
        <v>#VALUE!</v>
      </c>
      <c r="E47" s="183">
        <f>A51</f>
        <v>0</v>
      </c>
      <c r="F47" s="7" t="s">
        <v>150</v>
      </c>
    </row>
    <row r="48" spans="1:14" ht="15" thickBot="1" x14ac:dyDescent="0.45">
      <c r="A48" s="5">
        <v>0</v>
      </c>
      <c r="D48" t="e">
        <f>CHOOSE(A48,"na","Bajo","Medio","Alto")</f>
        <v>#VALUE!</v>
      </c>
      <c r="E48" s="184"/>
      <c r="F48" s="13" t="e">
        <f>CHOOSE(A51,"na","BAJO","MEDIO","ALTO")</f>
        <v>#VALUE!</v>
      </c>
    </row>
    <row r="49" spans="1:6" x14ac:dyDescent="0.4">
      <c r="A49" s="5">
        <v>0</v>
      </c>
      <c r="D49" t="e">
        <f t="shared" ref="D49:D50" si="0">CHOOSE(A49,"na","Bajo","Medio","Alto")</f>
        <v>#VALUE!</v>
      </c>
    </row>
    <row r="50" spans="1:6" ht="15" thickBot="1" x14ac:dyDescent="0.45">
      <c r="A50" s="2">
        <v>0</v>
      </c>
      <c r="D50" t="e">
        <f t="shared" si="0"/>
        <v>#VALUE!</v>
      </c>
    </row>
    <row r="51" spans="1:6" ht="15" thickBot="1" x14ac:dyDescent="0.45">
      <c r="A51" s="7">
        <f>MAX(A47:A50)</f>
        <v>0</v>
      </c>
      <c r="D51" t="e">
        <f>CHOOSE(A51,"na","Bajo","Medio","Alto")</f>
        <v>#VALUE!</v>
      </c>
    </row>
    <row r="52" spans="1:6" x14ac:dyDescent="0.4">
      <c r="A52" s="2"/>
    </row>
    <row r="53" spans="1:6" x14ac:dyDescent="0.4">
      <c r="B53" s="1"/>
    </row>
    <row r="54" spans="1:6" ht="15" thickBot="1" x14ac:dyDescent="0.45">
      <c r="A54" t="s">
        <v>151</v>
      </c>
    </row>
    <row r="55" spans="1:6" ht="15" thickBot="1" x14ac:dyDescent="0.45">
      <c r="A55" s="5">
        <v>0</v>
      </c>
      <c r="D55" t="e">
        <f>CHOOSE(A55,"na","Bajo","Medio","Alto")</f>
        <v>#VALUE!</v>
      </c>
      <c r="E55" s="183">
        <f>A59</f>
        <v>0</v>
      </c>
      <c r="F55" s="7" t="s">
        <v>152</v>
      </c>
    </row>
    <row r="56" spans="1:6" ht="15" thickBot="1" x14ac:dyDescent="0.45">
      <c r="A56" s="5">
        <v>0</v>
      </c>
      <c r="D56" t="e">
        <f>CHOOSE(A56,"na","Bajo","Medio","Alto")</f>
        <v>#VALUE!</v>
      </c>
      <c r="E56" s="184"/>
      <c r="F56" s="13" t="e">
        <f>CHOOSE(A59,"na","BAJO","MEDIO","ALTO")</f>
        <v>#VALUE!</v>
      </c>
    </row>
    <row r="57" spans="1:6" hidden="1" x14ac:dyDescent="0.4">
      <c r="A57" s="5">
        <v>0</v>
      </c>
      <c r="D57" t="e">
        <f t="shared" ref="D57:D59" si="1">CHOOSE(A57,"na","Bajo","Medio","Alto")</f>
        <v>#VALUE!</v>
      </c>
    </row>
    <row r="58" spans="1:6" ht="15" thickBot="1" x14ac:dyDescent="0.45">
      <c r="A58" s="2">
        <v>0</v>
      </c>
      <c r="D58" t="e">
        <f t="shared" si="1"/>
        <v>#VALUE!</v>
      </c>
    </row>
    <row r="59" spans="1:6" ht="15" thickBot="1" x14ac:dyDescent="0.45">
      <c r="A59" s="7">
        <f>MAX(A55:A58)</f>
        <v>0</v>
      </c>
      <c r="D59" t="e">
        <f t="shared" si="1"/>
        <v>#VALUE!</v>
      </c>
    </row>
    <row r="62" spans="1:6" ht="15" thickBot="1" x14ac:dyDescent="0.45">
      <c r="A62" t="s">
        <v>153</v>
      </c>
    </row>
    <row r="63" spans="1:6" ht="15" thickBot="1" x14ac:dyDescent="0.45">
      <c r="A63" s="5">
        <v>0</v>
      </c>
      <c r="D63" t="e">
        <f>CHOOSE(A63,"na","Bajo","Medio","Alto")</f>
        <v>#VALUE!</v>
      </c>
      <c r="E63" s="183">
        <f>A67</f>
        <v>0</v>
      </c>
      <c r="F63" s="7" t="s">
        <v>154</v>
      </c>
    </row>
    <row r="64" spans="1:6" ht="15" thickBot="1" x14ac:dyDescent="0.45">
      <c r="A64" s="5">
        <v>0</v>
      </c>
      <c r="D64" t="e">
        <f>CHOOSE(A64,"na","Bajo","Medio","Alto")</f>
        <v>#VALUE!</v>
      </c>
      <c r="E64" s="184"/>
      <c r="F64" s="13" t="e">
        <f>CHOOSE(A67,"na","BAJO","MEDIO","ALTO")</f>
        <v>#VALUE!</v>
      </c>
    </row>
    <row r="65" spans="1:6" hidden="1" x14ac:dyDescent="0.4">
      <c r="A65" s="5">
        <v>0</v>
      </c>
      <c r="D65" t="e">
        <f t="shared" ref="D65:D66" si="2">CHOOSE(A65,"na","Bajo","Medio","Alto")</f>
        <v>#VALUE!</v>
      </c>
    </row>
    <row r="66" spans="1:6" ht="15" thickBot="1" x14ac:dyDescent="0.45">
      <c r="A66" s="2">
        <v>0</v>
      </c>
      <c r="D66" t="e">
        <f t="shared" si="2"/>
        <v>#VALUE!</v>
      </c>
    </row>
    <row r="67" spans="1:6" ht="15" thickBot="1" x14ac:dyDescent="0.45">
      <c r="A67" s="13">
        <f>MAX(A63:A66)</f>
        <v>0</v>
      </c>
      <c r="D67" t="e">
        <f>CHOOSE(A67,"na","Bajo","Medio","Alto")</f>
        <v>#VALUE!</v>
      </c>
    </row>
    <row r="70" spans="1:6" ht="15" thickBot="1" x14ac:dyDescent="0.45">
      <c r="A70" t="s">
        <v>155</v>
      </c>
    </row>
    <row r="71" spans="1:6" ht="15" thickBot="1" x14ac:dyDescent="0.45">
      <c r="A71" s="5">
        <v>0</v>
      </c>
      <c r="D71" t="e">
        <f>CHOOSE(A71,"na","Bajo","Medio","Alto")</f>
        <v>#VALUE!</v>
      </c>
      <c r="E71" s="183">
        <f>A75</f>
        <v>0</v>
      </c>
      <c r="F71" s="7" t="s">
        <v>156</v>
      </c>
    </row>
    <row r="72" spans="1:6" ht="15" thickBot="1" x14ac:dyDescent="0.45">
      <c r="A72" s="5">
        <v>0</v>
      </c>
      <c r="D72" t="e">
        <f>CHOOSE(A72,"na","Bajo","Medio","Alto")</f>
        <v>#VALUE!</v>
      </c>
      <c r="E72" s="184"/>
      <c r="F72" s="13" t="e">
        <f>CHOOSE(A75,"na","BAJO","MEDIO","ALTO")</f>
        <v>#VALUE!</v>
      </c>
    </row>
    <row r="73" spans="1:6" hidden="1" x14ac:dyDescent="0.4">
      <c r="A73" s="5">
        <v>0</v>
      </c>
      <c r="D73" t="e">
        <f t="shared" ref="D73:D75" si="3">CHOOSE(A73,"na","Bajo","Medio","Alto")</f>
        <v>#VALUE!</v>
      </c>
    </row>
    <row r="74" spans="1:6" ht="15" thickBot="1" x14ac:dyDescent="0.45">
      <c r="A74" s="5">
        <v>0</v>
      </c>
      <c r="D74" t="e">
        <f t="shared" si="3"/>
        <v>#VALUE!</v>
      </c>
    </row>
    <row r="75" spans="1:6" ht="15" thickBot="1" x14ac:dyDescent="0.45">
      <c r="A75" s="13">
        <f>MAX(A71:A74)</f>
        <v>0</v>
      </c>
      <c r="D75" t="e">
        <f t="shared" si="3"/>
        <v>#VALUE!</v>
      </c>
    </row>
    <row r="76" spans="1:6" x14ac:dyDescent="0.4">
      <c r="A76" s="2"/>
    </row>
    <row r="78" spans="1:6" x14ac:dyDescent="0.4">
      <c r="A78" s="93" t="s">
        <v>157</v>
      </c>
      <c r="B78" s="93"/>
      <c r="C78" s="93"/>
      <c r="D78" s="93"/>
    </row>
    <row r="79" spans="1:6" ht="15" customHeight="1" x14ac:dyDescent="0.4">
      <c r="A79" s="94">
        <v>0</v>
      </c>
      <c r="B79" s="93"/>
      <c r="C79" s="93"/>
      <c r="D79" s="93" t="e">
        <f>CHOOSE(A79,"na","Bajo","Medio","Alto")</f>
        <v>#VALUE!</v>
      </c>
    </row>
    <row r="80" spans="1:6" ht="15.65" customHeight="1" x14ac:dyDescent="0.4">
      <c r="A80" s="2"/>
    </row>
    <row r="83" spans="5:6" ht="15" thickBot="1" x14ac:dyDescent="0.45"/>
    <row r="84" spans="5:6" ht="15" thickBot="1" x14ac:dyDescent="0.45">
      <c r="E84" s="181">
        <f>MAX(E79,E71,E63,E55,E47,E32)</f>
        <v>0</v>
      </c>
      <c r="F84" s="7" t="s">
        <v>158</v>
      </c>
    </row>
    <row r="85" spans="5:6" ht="15" thickBot="1" x14ac:dyDescent="0.45">
      <c r="E85" s="182"/>
      <c r="F85" s="13" t="e">
        <f>CHOOSE(E84,"BÁSICA","BÁSICA","MEDIA","ALTA")</f>
        <v>#VALUE!</v>
      </c>
    </row>
  </sheetData>
  <mergeCells count="10">
    <mergeCell ref="E32:E33"/>
    <mergeCell ref="H3:I3"/>
    <mergeCell ref="H4:I5"/>
    <mergeCell ref="H8:I8"/>
    <mergeCell ref="H9:I13"/>
    <mergeCell ref="E84:E85"/>
    <mergeCell ref="E55:E56"/>
    <mergeCell ref="E63:E64"/>
    <mergeCell ref="E71:E72"/>
    <mergeCell ref="E47:E48"/>
  </mergeCells>
  <pageMargins left="0.7" right="0.7" top="0.75" bottom="0.75" header="0.3" footer="0.3"/>
  <pageSetup paperSize="0" orientation="portrait" horizontalDpi="0" verticalDpi="0" copies="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75"/>
  <sheetViews>
    <sheetView topLeftCell="A5" workbookViewId="0">
      <selection activeCell="A5" sqref="A5"/>
    </sheetView>
  </sheetViews>
  <sheetFormatPr baseColWidth="10" defaultColWidth="0" defaultRowHeight="14.4" customHeight="1" zeroHeight="1" x14ac:dyDescent="0.4"/>
  <cols>
    <col min="1" max="1" width="5.84375" customWidth="1"/>
    <col min="2" max="3" width="13.53515625" customWidth="1"/>
    <col min="4" max="5" width="11.4609375" customWidth="1"/>
    <col min="6" max="6" width="26.4609375" customWidth="1"/>
    <col min="7" max="7" width="11.4609375" customWidth="1"/>
    <col min="8" max="8" width="7.84375" customWidth="1"/>
    <col min="9" max="16383" width="11.4609375" hidden="1"/>
    <col min="16384" max="16384" width="1.07421875" hidden="1"/>
  </cols>
  <sheetData>
    <row r="1" spans="1:8" s="18" customFormat="1" ht="14.6" hidden="1" x14ac:dyDescent="0.4"/>
    <row r="2" spans="1:8" s="18" customFormat="1" ht="14.6" hidden="1" x14ac:dyDescent="0.4"/>
    <row r="3" spans="1:8" s="18" customFormat="1" ht="14.6" hidden="1" x14ac:dyDescent="0.4"/>
    <row r="4" spans="1:8" s="18" customFormat="1" ht="14.6" hidden="1" x14ac:dyDescent="0.4"/>
    <row r="5" spans="1:8" s="18" customFormat="1" ht="14.6" x14ac:dyDescent="0.4"/>
    <row r="6" spans="1:8" s="18" customFormat="1" ht="14.6" x14ac:dyDescent="0.4"/>
    <row r="7" spans="1:8" s="18" customFormat="1" ht="14.6" x14ac:dyDescent="0.4">
      <c r="B7" s="19" t="s">
        <v>6</v>
      </c>
    </row>
    <row r="8" spans="1:8" s="18" customFormat="1" ht="6.65" customHeight="1" thickBot="1" x14ac:dyDescent="0.45">
      <c r="B8" s="19"/>
    </row>
    <row r="9" spans="1:8" s="18" customFormat="1" ht="19.5" customHeight="1" thickBot="1" x14ac:dyDescent="0.45">
      <c r="B9" s="201">
        <f>IFERROR(Cuestionario!B9,"")</f>
        <v>0</v>
      </c>
      <c r="C9" s="202"/>
      <c r="D9" s="202"/>
      <c r="E9" s="202"/>
      <c r="F9" s="202"/>
      <c r="G9" s="203"/>
    </row>
    <row r="10" spans="1:8" s="18" customFormat="1" ht="6.75" customHeight="1" thickBot="1" x14ac:dyDescent="0.45">
      <c r="B10" s="20"/>
      <c r="C10" s="20"/>
      <c r="D10" s="20"/>
      <c r="E10" s="20"/>
      <c r="F10" s="20"/>
      <c r="G10" s="20"/>
    </row>
    <row r="11" spans="1:8" s="18" customFormat="1" ht="19.5" customHeight="1" thickBot="1" x14ac:dyDescent="0.45">
      <c r="B11" s="146" t="s">
        <v>7</v>
      </c>
      <c r="C11" s="146"/>
      <c r="D11" s="146"/>
      <c r="E11" s="204" t="str">
        <f>IF(OR('Calculadora ALTO'!C5=0,'Calculadora ALTO'!C11=0,'Calculadora ALTO'!C17=0,'Calculadora ALTO'!C23=0,'Calculadora ALTO'!C29=0),"Aún quedan preguntas por contestar",'Calculadora ALTO'!H4)</f>
        <v>Aún quedan preguntas por contestar</v>
      </c>
      <c r="F11" s="205"/>
      <c r="G11" s="206"/>
    </row>
    <row r="12" spans="1:8" s="18" customFormat="1" ht="6.75" customHeight="1" thickBot="1" x14ac:dyDescent="0.45"/>
    <row r="13" spans="1:8" s="18" customFormat="1" ht="39.75" customHeight="1" thickBot="1" x14ac:dyDescent="0.45">
      <c r="A13" s="69"/>
      <c r="B13" s="143" t="s">
        <v>159</v>
      </c>
      <c r="C13" s="143"/>
      <c r="D13" s="143"/>
      <c r="E13" s="143"/>
      <c r="F13" s="143"/>
      <c r="G13" s="143"/>
      <c r="H13" s="70"/>
    </row>
    <row r="14" spans="1:8" s="18" customFormat="1" ht="14.6" x14ac:dyDescent="0.4">
      <c r="A14" s="71"/>
      <c r="B14" s="207" t="s">
        <v>160</v>
      </c>
      <c r="C14" s="208"/>
      <c r="D14" s="208"/>
      <c r="E14" s="208"/>
      <c r="F14" s="208"/>
      <c r="G14" s="209"/>
      <c r="H14" s="81"/>
    </row>
    <row r="15" spans="1:8" s="18" customFormat="1" ht="14.6" x14ac:dyDescent="0.4">
      <c r="A15" s="71"/>
      <c r="B15" s="210"/>
      <c r="C15" s="112"/>
      <c r="D15" s="112"/>
      <c r="E15" s="112"/>
      <c r="F15" s="112"/>
      <c r="G15" s="113"/>
      <c r="H15" s="81"/>
    </row>
    <row r="16" spans="1:8" s="18" customFormat="1" ht="14.6" x14ac:dyDescent="0.4">
      <c r="A16" s="71"/>
      <c r="B16" s="210"/>
      <c r="C16" s="112"/>
      <c r="D16" s="112"/>
      <c r="E16" s="112"/>
      <c r="F16" s="112"/>
      <c r="G16" s="113"/>
      <c r="H16" s="81"/>
    </row>
    <row r="17" spans="1:8" s="18" customFormat="1" ht="14.6" x14ac:dyDescent="0.4">
      <c r="A17" s="71"/>
      <c r="B17" s="210"/>
      <c r="C17" s="112"/>
      <c r="D17" s="112"/>
      <c r="E17" s="112"/>
      <c r="F17" s="112"/>
      <c r="G17" s="113"/>
      <c r="H17" s="81"/>
    </row>
    <row r="18" spans="1:8" s="18" customFormat="1" ht="14.6" x14ac:dyDescent="0.4">
      <c r="A18" s="71"/>
      <c r="B18" s="210"/>
      <c r="C18" s="112"/>
      <c r="D18" s="112"/>
      <c r="E18" s="112"/>
      <c r="F18" s="112"/>
      <c r="G18" s="113"/>
      <c r="H18" s="81"/>
    </row>
    <row r="19" spans="1:8" s="18" customFormat="1" ht="14.4" hidden="1" customHeight="1" x14ac:dyDescent="0.4">
      <c r="A19" s="71"/>
      <c r="B19" s="210"/>
      <c r="C19" s="112"/>
      <c r="D19" s="112"/>
      <c r="E19" s="112"/>
      <c r="F19" s="112"/>
      <c r="G19" s="113"/>
      <c r="H19" s="81"/>
    </row>
    <row r="20" spans="1:8" s="18" customFormat="1" ht="14.4" hidden="1" customHeight="1" x14ac:dyDescent="0.4">
      <c r="A20" s="71"/>
      <c r="B20" s="210"/>
      <c r="C20" s="112"/>
      <c r="D20" s="112"/>
      <c r="E20" s="112"/>
      <c r="F20" s="112"/>
      <c r="G20" s="113"/>
      <c r="H20" s="81"/>
    </row>
    <row r="21" spans="1:8" s="18" customFormat="1" ht="14.4" hidden="1" customHeight="1" x14ac:dyDescent="0.4">
      <c r="A21" s="71"/>
      <c r="B21" s="210"/>
      <c r="C21" s="112"/>
      <c r="D21" s="112"/>
      <c r="E21" s="112"/>
      <c r="F21" s="112"/>
      <c r="G21" s="113"/>
      <c r="H21" s="81"/>
    </row>
    <row r="22" spans="1:8" s="18" customFormat="1" ht="14.4" hidden="1" customHeight="1" x14ac:dyDescent="0.4">
      <c r="A22" s="71"/>
      <c r="B22" s="210"/>
      <c r="C22" s="112"/>
      <c r="D22" s="112"/>
      <c r="E22" s="112"/>
      <c r="F22" s="112"/>
      <c r="G22" s="113"/>
      <c r="H22" s="81"/>
    </row>
    <row r="23" spans="1:8" s="18" customFormat="1" ht="6" hidden="1" customHeight="1" x14ac:dyDescent="0.4">
      <c r="A23" s="71"/>
      <c r="B23" s="210"/>
      <c r="C23" s="112"/>
      <c r="D23" s="112"/>
      <c r="E23" s="112"/>
      <c r="F23" s="112"/>
      <c r="G23" s="113"/>
      <c r="H23" s="81"/>
    </row>
    <row r="24" spans="1:8" s="18" customFormat="1" ht="1.5" customHeight="1" x14ac:dyDescent="0.4">
      <c r="A24" s="71"/>
      <c r="B24" s="210"/>
      <c r="C24" s="112"/>
      <c r="D24" s="112"/>
      <c r="E24" s="112"/>
      <c r="F24" s="112"/>
      <c r="G24" s="113"/>
      <c r="H24" s="81"/>
    </row>
    <row r="25" spans="1:8" s="18" customFormat="1" ht="12" customHeight="1" thickBot="1" x14ac:dyDescent="0.45">
      <c r="A25" s="71"/>
      <c r="B25" s="211"/>
      <c r="C25" s="212"/>
      <c r="D25" s="212"/>
      <c r="E25" s="212"/>
      <c r="F25" s="212"/>
      <c r="G25" s="213"/>
      <c r="H25" s="81"/>
    </row>
    <row r="26" spans="1:8" s="18" customFormat="1" ht="15" thickBot="1" x14ac:dyDescent="0.45">
      <c r="A26" s="71"/>
      <c r="B26" s="72"/>
      <c r="C26" s="72"/>
      <c r="D26" s="72"/>
      <c r="E26" s="72"/>
      <c r="F26" s="72"/>
      <c r="G26" s="72"/>
      <c r="H26" s="81"/>
    </row>
    <row r="27" spans="1:8" s="18" customFormat="1" ht="15" thickBot="1" x14ac:dyDescent="0.45">
      <c r="A27" s="71"/>
      <c r="B27" s="135" t="s">
        <v>161</v>
      </c>
      <c r="C27" s="136"/>
      <c r="D27" s="21"/>
      <c r="E27" s="21"/>
      <c r="F27" s="21"/>
      <c r="G27" s="22"/>
      <c r="H27" s="81"/>
    </row>
    <row r="28" spans="1:8" s="18" customFormat="1" ht="12.75" customHeight="1" x14ac:dyDescent="0.4">
      <c r="A28" s="71"/>
      <c r="B28" s="23"/>
      <c r="C28" s="67"/>
      <c r="D28" s="67"/>
      <c r="E28" s="67"/>
      <c r="F28" s="67"/>
      <c r="G28" s="68"/>
      <c r="H28" s="81"/>
    </row>
    <row r="29" spans="1:8" s="37" customFormat="1" ht="91.65" customHeight="1" x14ac:dyDescent="0.4">
      <c r="A29" s="98"/>
      <c r="B29" s="118" t="s">
        <v>162</v>
      </c>
      <c r="C29" s="119"/>
      <c r="D29" s="119"/>
      <c r="E29" s="119"/>
      <c r="F29" s="119"/>
      <c r="G29" s="120"/>
      <c r="H29" s="99"/>
    </row>
    <row r="30" spans="1:8" s="18" customFormat="1" ht="18" customHeight="1" thickBot="1" x14ac:dyDescent="0.45">
      <c r="A30" s="71"/>
      <c r="B30" s="132" t="s">
        <v>163</v>
      </c>
      <c r="C30" s="133"/>
      <c r="D30" s="24"/>
      <c r="E30" s="24"/>
      <c r="F30" s="24"/>
      <c r="G30" s="25"/>
      <c r="H30" s="81"/>
    </row>
    <row r="31" spans="1:8" s="18" customFormat="1" ht="18" customHeight="1" x14ac:dyDescent="0.4">
      <c r="A31" s="71"/>
      <c r="B31" s="62"/>
      <c r="C31" s="63"/>
      <c r="D31" s="24"/>
      <c r="E31" s="24"/>
      <c r="F31" s="24"/>
      <c r="G31" s="25"/>
      <c r="H31" s="81"/>
    </row>
    <row r="32" spans="1:8" s="18" customFormat="1" ht="57" customHeight="1" x14ac:dyDescent="0.4">
      <c r="A32" s="71"/>
      <c r="B32" s="100"/>
      <c r="C32" s="127" t="s">
        <v>164</v>
      </c>
      <c r="D32" s="112"/>
      <c r="E32" s="112"/>
      <c r="F32" s="112"/>
      <c r="G32" s="113"/>
      <c r="H32" s="81"/>
    </row>
    <row r="33" spans="1:8" s="18" customFormat="1" ht="57" customHeight="1" x14ac:dyDescent="0.4">
      <c r="A33" s="71"/>
      <c r="B33" s="26"/>
      <c r="C33" s="127" t="s">
        <v>165</v>
      </c>
      <c r="D33" s="112"/>
      <c r="E33" s="112"/>
      <c r="F33" s="112"/>
      <c r="G33" s="113"/>
      <c r="H33" s="81"/>
    </row>
    <row r="34" spans="1:8" s="18" customFormat="1" ht="18.75" customHeight="1" thickBot="1" x14ac:dyDescent="0.45">
      <c r="A34" s="71"/>
      <c r="B34" s="26"/>
      <c r="C34" s="214" t="s">
        <v>166</v>
      </c>
      <c r="D34" s="214"/>
      <c r="E34" s="214"/>
      <c r="F34" s="214"/>
      <c r="G34" s="90"/>
      <c r="H34" s="81"/>
    </row>
    <row r="35" spans="1:8" s="18" customFormat="1" ht="75" customHeight="1" x14ac:dyDescent="0.4">
      <c r="A35" s="71"/>
      <c r="B35" s="27"/>
      <c r="C35" s="195"/>
      <c r="D35" s="196"/>
      <c r="E35" s="196"/>
      <c r="F35" s="197"/>
      <c r="G35" s="66"/>
      <c r="H35" s="81"/>
    </row>
    <row r="36" spans="1:8" s="18" customFormat="1" ht="75" customHeight="1" thickBot="1" x14ac:dyDescent="0.45">
      <c r="A36" s="71"/>
      <c r="B36" s="27"/>
      <c r="C36" s="198"/>
      <c r="D36" s="199"/>
      <c r="E36" s="199"/>
      <c r="F36" s="200"/>
      <c r="G36" s="66"/>
      <c r="H36" s="81"/>
    </row>
    <row r="37" spans="1:8" s="18" customFormat="1" ht="12" customHeight="1" x14ac:dyDescent="0.4">
      <c r="A37" s="71"/>
      <c r="B37" s="23"/>
      <c r="C37" s="67"/>
      <c r="D37" s="67"/>
      <c r="E37" s="67"/>
      <c r="F37" s="67"/>
      <c r="G37" s="68"/>
      <c r="H37" s="81"/>
    </row>
    <row r="38" spans="1:8" s="18" customFormat="1" ht="12" customHeight="1" x14ac:dyDescent="0.4">
      <c r="A38" s="71"/>
      <c r="B38" s="23"/>
      <c r="C38" s="67"/>
      <c r="D38" s="67"/>
      <c r="E38" s="67"/>
      <c r="F38" s="67"/>
      <c r="G38" s="68"/>
      <c r="H38" s="81"/>
    </row>
    <row r="39" spans="1:8" s="18" customFormat="1" ht="99" customHeight="1" x14ac:dyDescent="0.4">
      <c r="A39" s="71"/>
      <c r="B39" s="118" t="s">
        <v>167</v>
      </c>
      <c r="C39" s="119"/>
      <c r="D39" s="119"/>
      <c r="E39" s="119"/>
      <c r="F39" s="119"/>
      <c r="G39" s="120"/>
      <c r="H39" s="81"/>
    </row>
    <row r="40" spans="1:8" s="18" customFormat="1" ht="27" customHeight="1" thickBot="1" x14ac:dyDescent="0.45">
      <c r="A40" s="71"/>
      <c r="B40" s="132" t="s">
        <v>163</v>
      </c>
      <c r="C40" s="133"/>
      <c r="D40" s="24"/>
      <c r="E40" s="24"/>
      <c r="F40" s="24"/>
      <c r="G40" s="25"/>
      <c r="H40" s="81"/>
    </row>
    <row r="41" spans="1:8" s="18" customFormat="1" ht="18" customHeight="1" x14ac:dyDescent="0.4">
      <c r="A41" s="71"/>
      <c r="B41" s="62"/>
      <c r="C41" s="63"/>
      <c r="D41" s="24"/>
      <c r="E41" s="24"/>
      <c r="F41" s="24"/>
      <c r="G41" s="25"/>
      <c r="H41" s="81"/>
    </row>
    <row r="42" spans="1:8" s="18" customFormat="1" ht="57" customHeight="1" x14ac:dyDescent="0.4">
      <c r="A42" s="71"/>
      <c r="B42" s="62"/>
      <c r="C42" s="127" t="s">
        <v>164</v>
      </c>
      <c r="D42" s="112"/>
      <c r="E42" s="112"/>
      <c r="F42" s="112"/>
      <c r="G42" s="113"/>
      <c r="H42" s="81"/>
    </row>
    <row r="43" spans="1:8" s="18" customFormat="1" ht="57" customHeight="1" x14ac:dyDescent="0.4">
      <c r="A43" s="71"/>
      <c r="B43" s="26"/>
      <c r="C43" s="127" t="s">
        <v>165</v>
      </c>
      <c r="D43" s="112"/>
      <c r="E43" s="112"/>
      <c r="F43" s="112"/>
      <c r="G43" s="113"/>
      <c r="H43" s="81"/>
    </row>
    <row r="44" spans="1:8" s="18" customFormat="1" ht="18.75" customHeight="1" thickBot="1" x14ac:dyDescent="0.45">
      <c r="A44" s="71"/>
      <c r="B44" s="26"/>
      <c r="C44" s="133" t="s">
        <v>166</v>
      </c>
      <c r="D44" s="133"/>
      <c r="E44" s="133"/>
      <c r="F44" s="133"/>
      <c r="G44" s="90"/>
      <c r="H44" s="81"/>
    </row>
    <row r="45" spans="1:8" s="18" customFormat="1" ht="75" customHeight="1" x14ac:dyDescent="0.4">
      <c r="A45" s="71"/>
      <c r="B45" s="27"/>
      <c r="C45" s="195"/>
      <c r="D45" s="196"/>
      <c r="E45" s="196"/>
      <c r="F45" s="197"/>
      <c r="G45" s="66"/>
      <c r="H45" s="81"/>
    </row>
    <row r="46" spans="1:8" s="18" customFormat="1" ht="75" customHeight="1" thickBot="1" x14ac:dyDescent="0.45">
      <c r="A46" s="71"/>
      <c r="B46" s="27"/>
      <c r="C46" s="198"/>
      <c r="D46" s="199"/>
      <c r="E46" s="199"/>
      <c r="F46" s="200"/>
      <c r="G46" s="66"/>
      <c r="H46" s="81"/>
    </row>
    <row r="47" spans="1:8" s="18" customFormat="1" ht="12.75" customHeight="1" x14ac:dyDescent="0.4">
      <c r="A47" s="71"/>
      <c r="B47" s="23"/>
      <c r="C47" s="67"/>
      <c r="D47" s="67"/>
      <c r="E47" s="67"/>
      <c r="F47" s="67"/>
      <c r="G47" s="68"/>
      <c r="H47" s="81"/>
    </row>
    <row r="48" spans="1:8" s="18" customFormat="1" ht="60" customHeight="1" x14ac:dyDescent="0.4">
      <c r="A48" s="71"/>
      <c r="B48" s="118" t="s">
        <v>168</v>
      </c>
      <c r="C48" s="119"/>
      <c r="D48" s="119"/>
      <c r="E48" s="119"/>
      <c r="F48" s="119"/>
      <c r="G48" s="120"/>
      <c r="H48" s="81"/>
    </row>
    <row r="49" spans="1:8" s="18" customFormat="1" ht="18" customHeight="1" thickBot="1" x14ac:dyDescent="0.45">
      <c r="A49" s="71"/>
      <c r="B49" s="132" t="s">
        <v>163</v>
      </c>
      <c r="C49" s="133"/>
      <c r="D49" s="24"/>
      <c r="E49" s="24"/>
      <c r="F49" s="24"/>
      <c r="G49" s="25"/>
      <c r="H49" s="81"/>
    </row>
    <row r="50" spans="1:8" s="18" customFormat="1" ht="18" customHeight="1" x14ac:dyDescent="0.4">
      <c r="A50" s="71"/>
      <c r="B50" s="62"/>
      <c r="C50" s="63"/>
      <c r="D50" s="24"/>
      <c r="E50" s="24"/>
      <c r="F50" s="24"/>
      <c r="G50" s="25"/>
      <c r="H50" s="81"/>
    </row>
    <row r="51" spans="1:8" s="18" customFormat="1" ht="57" customHeight="1" x14ac:dyDescent="0.4">
      <c r="A51" s="71"/>
      <c r="B51" s="62"/>
      <c r="C51" s="127" t="s">
        <v>164</v>
      </c>
      <c r="D51" s="112"/>
      <c r="E51" s="112"/>
      <c r="F51" s="112"/>
      <c r="G51" s="113"/>
      <c r="H51" s="81"/>
    </row>
    <row r="52" spans="1:8" s="18" customFormat="1" ht="57" customHeight="1" x14ac:dyDescent="0.4">
      <c r="A52" s="71"/>
      <c r="B52" s="26"/>
      <c r="C52" s="127" t="s">
        <v>165</v>
      </c>
      <c r="D52" s="112"/>
      <c r="E52" s="112"/>
      <c r="F52" s="112"/>
      <c r="G52" s="113"/>
      <c r="H52" s="81"/>
    </row>
    <row r="53" spans="1:8" s="18" customFormat="1" ht="18.75" customHeight="1" thickBot="1" x14ac:dyDescent="0.45">
      <c r="A53" s="71"/>
      <c r="B53" s="26"/>
      <c r="C53" s="133" t="s">
        <v>166</v>
      </c>
      <c r="D53" s="133"/>
      <c r="E53" s="133"/>
      <c r="F53" s="133"/>
      <c r="G53" s="90"/>
      <c r="H53" s="81"/>
    </row>
    <row r="54" spans="1:8" s="18" customFormat="1" ht="75" customHeight="1" x14ac:dyDescent="0.4">
      <c r="A54" s="71"/>
      <c r="B54" s="27"/>
      <c r="C54" s="195"/>
      <c r="D54" s="196"/>
      <c r="E54" s="196"/>
      <c r="F54" s="197"/>
      <c r="G54" s="66"/>
      <c r="H54" s="81"/>
    </row>
    <row r="55" spans="1:8" s="18" customFormat="1" ht="75" customHeight="1" thickBot="1" x14ac:dyDescent="0.45">
      <c r="A55" s="71"/>
      <c r="B55" s="27"/>
      <c r="C55" s="198"/>
      <c r="D55" s="199"/>
      <c r="E55" s="199"/>
      <c r="F55" s="200"/>
      <c r="G55" s="66"/>
      <c r="H55" s="81"/>
    </row>
    <row r="56" spans="1:8" s="18" customFormat="1" ht="12.75" customHeight="1" x14ac:dyDescent="0.4">
      <c r="A56" s="71"/>
      <c r="B56" s="23"/>
      <c r="C56" s="67"/>
      <c r="D56" s="67"/>
      <c r="E56" s="67"/>
      <c r="F56" s="67"/>
      <c r="G56" s="68"/>
      <c r="H56" s="81"/>
    </row>
    <row r="57" spans="1:8" s="18" customFormat="1" ht="61.4" customHeight="1" x14ac:dyDescent="0.4">
      <c r="A57" s="71"/>
      <c r="B57" s="118" t="s">
        <v>169</v>
      </c>
      <c r="C57" s="119"/>
      <c r="D57" s="119"/>
      <c r="E57" s="119"/>
      <c r="F57" s="119"/>
      <c r="G57" s="120"/>
      <c r="H57" s="81"/>
    </row>
    <row r="58" spans="1:8" s="18" customFormat="1" ht="18" customHeight="1" thickBot="1" x14ac:dyDescent="0.45">
      <c r="A58" s="71"/>
      <c r="B58" s="132" t="s">
        <v>163</v>
      </c>
      <c r="C58" s="133"/>
      <c r="D58" s="24"/>
      <c r="E58" s="24"/>
      <c r="F58" s="24"/>
      <c r="G58" s="25"/>
      <c r="H58" s="81"/>
    </row>
    <row r="59" spans="1:8" s="18" customFormat="1" ht="18" customHeight="1" x14ac:dyDescent="0.4">
      <c r="A59" s="71"/>
      <c r="B59" s="62"/>
      <c r="C59" s="63"/>
      <c r="D59" s="24"/>
      <c r="E59" s="24"/>
      <c r="F59" s="24"/>
      <c r="G59" s="25"/>
      <c r="H59" s="81"/>
    </row>
    <row r="60" spans="1:8" s="18" customFormat="1" ht="57" customHeight="1" x14ac:dyDescent="0.4">
      <c r="A60" s="71"/>
      <c r="B60" s="62"/>
      <c r="C60" s="127" t="s">
        <v>164</v>
      </c>
      <c r="D60" s="112"/>
      <c r="E60" s="112"/>
      <c r="F60" s="112"/>
      <c r="G60" s="113"/>
      <c r="H60" s="81"/>
    </row>
    <row r="61" spans="1:8" s="18" customFormat="1" ht="57" customHeight="1" x14ac:dyDescent="0.4">
      <c r="A61" s="71"/>
      <c r="B61" s="26"/>
      <c r="C61" s="127" t="s">
        <v>165</v>
      </c>
      <c r="D61" s="112"/>
      <c r="E61" s="112"/>
      <c r="F61" s="112"/>
      <c r="G61" s="113"/>
      <c r="H61" s="81"/>
    </row>
    <row r="62" spans="1:8" s="18" customFormat="1" ht="18.75" customHeight="1" thickBot="1" x14ac:dyDescent="0.45">
      <c r="A62" s="71"/>
      <c r="B62" s="26"/>
      <c r="C62" s="133" t="s">
        <v>166</v>
      </c>
      <c r="D62" s="133"/>
      <c r="E62" s="133"/>
      <c r="F62" s="133"/>
      <c r="G62" s="90"/>
      <c r="H62" s="81"/>
    </row>
    <row r="63" spans="1:8" s="18" customFormat="1" ht="75" customHeight="1" x14ac:dyDescent="0.4">
      <c r="A63" s="71"/>
      <c r="B63" s="27"/>
      <c r="C63" s="195"/>
      <c r="D63" s="196"/>
      <c r="E63" s="196"/>
      <c r="F63" s="197"/>
      <c r="G63" s="66"/>
      <c r="H63" s="81"/>
    </row>
    <row r="64" spans="1:8" s="18" customFormat="1" ht="75" customHeight="1" thickBot="1" x14ac:dyDescent="0.45">
      <c r="A64" s="71"/>
      <c r="B64" s="27"/>
      <c r="C64" s="198"/>
      <c r="D64" s="199"/>
      <c r="E64" s="199"/>
      <c r="F64" s="200"/>
      <c r="G64" s="66"/>
      <c r="H64" s="81"/>
    </row>
    <row r="65" spans="1:8" s="18" customFormat="1" ht="12.75" customHeight="1" x14ac:dyDescent="0.4">
      <c r="A65" s="71"/>
      <c r="B65" s="23"/>
      <c r="C65" s="67"/>
      <c r="D65" s="67"/>
      <c r="E65" s="67"/>
      <c r="F65" s="67"/>
      <c r="G65" s="68"/>
      <c r="H65" s="81"/>
    </row>
    <row r="66" spans="1:8" s="37" customFormat="1" ht="56.25" customHeight="1" x14ac:dyDescent="0.4">
      <c r="A66" s="98"/>
      <c r="B66" s="118" t="s">
        <v>170</v>
      </c>
      <c r="C66" s="119"/>
      <c r="D66" s="119"/>
      <c r="E66" s="119"/>
      <c r="F66" s="119"/>
      <c r="G66" s="120"/>
      <c r="H66" s="99"/>
    </row>
    <row r="67" spans="1:8" s="18" customFormat="1" ht="18" customHeight="1" thickBot="1" x14ac:dyDescent="0.45">
      <c r="A67" s="71"/>
      <c r="B67" s="132" t="s">
        <v>163</v>
      </c>
      <c r="C67" s="133"/>
      <c r="D67" s="24"/>
      <c r="E67" s="24"/>
      <c r="F67" s="24"/>
      <c r="G67" s="25"/>
      <c r="H67" s="81"/>
    </row>
    <row r="68" spans="1:8" s="18" customFormat="1" ht="18" customHeight="1" x14ac:dyDescent="0.4">
      <c r="A68" s="71"/>
      <c r="B68" s="62"/>
      <c r="C68" s="63"/>
      <c r="D68" s="24"/>
      <c r="E68" s="24"/>
      <c r="F68" s="24"/>
      <c r="G68" s="25"/>
      <c r="H68" s="81"/>
    </row>
    <row r="69" spans="1:8" s="18" customFormat="1" ht="57" customHeight="1" x14ac:dyDescent="0.4">
      <c r="A69" s="71"/>
      <c r="B69" s="62"/>
      <c r="C69" s="127" t="s">
        <v>164</v>
      </c>
      <c r="D69" s="112"/>
      <c r="E69" s="112"/>
      <c r="F69" s="112"/>
      <c r="G69" s="113"/>
      <c r="H69" s="81"/>
    </row>
    <row r="70" spans="1:8" s="18" customFormat="1" ht="57" customHeight="1" x14ac:dyDescent="0.4">
      <c r="A70" s="71"/>
      <c r="B70" s="26"/>
      <c r="C70" s="127" t="s">
        <v>165</v>
      </c>
      <c r="D70" s="112"/>
      <c r="E70" s="112"/>
      <c r="F70" s="112"/>
      <c r="G70" s="113"/>
      <c r="H70" s="81"/>
    </row>
    <row r="71" spans="1:8" s="18" customFormat="1" ht="18.75" customHeight="1" thickBot="1" x14ac:dyDescent="0.45">
      <c r="A71" s="71"/>
      <c r="B71" s="26"/>
      <c r="C71" s="133" t="s">
        <v>166</v>
      </c>
      <c r="D71" s="133"/>
      <c r="E71" s="133"/>
      <c r="F71" s="133"/>
      <c r="G71" s="90"/>
      <c r="H71" s="81"/>
    </row>
    <row r="72" spans="1:8" s="18" customFormat="1" ht="75" customHeight="1" x14ac:dyDescent="0.4">
      <c r="A72" s="71"/>
      <c r="B72" s="27"/>
      <c r="C72" s="195"/>
      <c r="D72" s="196"/>
      <c r="E72" s="196"/>
      <c r="F72" s="197"/>
      <c r="G72" s="66"/>
      <c r="H72" s="81"/>
    </row>
    <row r="73" spans="1:8" s="18" customFormat="1" ht="75" customHeight="1" thickBot="1" x14ac:dyDescent="0.45">
      <c r="A73" s="71"/>
      <c r="B73" s="27"/>
      <c r="C73" s="198"/>
      <c r="D73" s="199"/>
      <c r="E73" s="199"/>
      <c r="F73" s="200"/>
      <c r="G73" s="66"/>
      <c r="H73" s="81"/>
    </row>
    <row r="74" spans="1:8" s="18" customFormat="1" ht="26.25" customHeight="1" thickBot="1" x14ac:dyDescent="0.45">
      <c r="A74" s="71"/>
      <c r="B74" s="101"/>
      <c r="C74" s="102"/>
      <c r="D74" s="102"/>
      <c r="E74" s="102"/>
      <c r="F74" s="102"/>
      <c r="G74" s="103"/>
      <c r="H74" s="81"/>
    </row>
    <row r="75" spans="1:8" ht="15" thickBot="1" x14ac:dyDescent="0.45">
      <c r="A75" s="104"/>
      <c r="B75" s="105"/>
      <c r="C75" s="105"/>
      <c r="D75" s="105"/>
      <c r="E75" s="105"/>
      <c r="F75" s="105"/>
      <c r="G75" s="105"/>
      <c r="H75" s="106"/>
    </row>
  </sheetData>
  <mergeCells count="36">
    <mergeCell ref="C35:F36"/>
    <mergeCell ref="B9:G9"/>
    <mergeCell ref="B11:D11"/>
    <mergeCell ref="E11:G11"/>
    <mergeCell ref="B13:G13"/>
    <mergeCell ref="B14:G25"/>
    <mergeCell ref="B27:C27"/>
    <mergeCell ref="B29:G29"/>
    <mergeCell ref="B30:C30"/>
    <mergeCell ref="C32:G32"/>
    <mergeCell ref="C33:G33"/>
    <mergeCell ref="C34:F34"/>
    <mergeCell ref="C54:F55"/>
    <mergeCell ref="B39:G39"/>
    <mergeCell ref="B40:C40"/>
    <mergeCell ref="C42:G42"/>
    <mergeCell ref="C43:G43"/>
    <mergeCell ref="C44:F44"/>
    <mergeCell ref="C45:F46"/>
    <mergeCell ref="B48:G48"/>
    <mergeCell ref="B49:C49"/>
    <mergeCell ref="C51:G51"/>
    <mergeCell ref="C52:G52"/>
    <mergeCell ref="C53:F53"/>
    <mergeCell ref="C72:F73"/>
    <mergeCell ref="B57:G57"/>
    <mergeCell ref="B58:C58"/>
    <mergeCell ref="C60:G60"/>
    <mergeCell ref="C61:G61"/>
    <mergeCell ref="C62:F62"/>
    <mergeCell ref="C63:F64"/>
    <mergeCell ref="B66:G66"/>
    <mergeCell ref="B67:C67"/>
    <mergeCell ref="C69:G69"/>
    <mergeCell ref="C70:G70"/>
    <mergeCell ref="C71:F71"/>
  </mergeCells>
  <conditionalFormatting sqref="E11:G11">
    <cfRule type="cellIs" dxfId="3" priority="1" operator="equal">
      <formula>"ALTA"</formula>
    </cfRule>
    <cfRule type="cellIs" dxfId="2" priority="2" operator="equal">
      <formula>"BAJA"</formula>
    </cfRule>
    <cfRule type="cellIs" dxfId="1" priority="3" operator="equal">
      <formula>"MEDIA"</formula>
    </cfRule>
    <cfRule type="cellIs" dxfId="0" priority="4" operator="equal">
      <formula>"Aún quedan preguntas por contestar"</formula>
    </cfRule>
  </conditionalFormatting>
  <pageMargins left="0.7" right="0.7" top="0.75" bottom="0.75" header="0.3" footer="0.3"/>
  <pageSetup paperSize="9" orientation="portrait" r:id="rId1"/>
  <ignoredErrors>
    <ignoredError sqref="B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Group Box 1">
              <controlPr defaultSize="0" autoFill="0" autoPict="0" altText="">
                <anchor moveWithCells="1">
                  <from>
                    <xdr:col>1</xdr:col>
                    <xdr:colOff>70757</xdr:colOff>
                    <xdr:row>30</xdr:row>
                    <xdr:rowOff>212271</xdr:rowOff>
                  </from>
                  <to>
                    <xdr:col>1</xdr:col>
                    <xdr:colOff>642257</xdr:colOff>
                    <xdr:row>32</xdr:row>
                    <xdr:rowOff>680357</xdr:rowOff>
                  </to>
                </anchor>
              </controlPr>
            </control>
          </mc:Choice>
        </mc:AlternateContent>
        <mc:AlternateContent xmlns:mc="http://schemas.openxmlformats.org/markup-compatibility/2006">
          <mc:Choice Requires="x14">
            <control shapeId="4098" r:id="rId5" name="Group Box 2">
              <controlPr defaultSize="0" autoFill="0" autoPict="0" altText="">
                <anchor moveWithCells="1">
                  <from>
                    <xdr:col>1</xdr:col>
                    <xdr:colOff>70757</xdr:colOff>
                    <xdr:row>40</xdr:row>
                    <xdr:rowOff>212271</xdr:rowOff>
                  </from>
                  <to>
                    <xdr:col>1</xdr:col>
                    <xdr:colOff>642257</xdr:colOff>
                    <xdr:row>42</xdr:row>
                    <xdr:rowOff>680357</xdr:rowOff>
                  </to>
                </anchor>
              </controlPr>
            </control>
          </mc:Choice>
        </mc:AlternateContent>
        <mc:AlternateContent xmlns:mc="http://schemas.openxmlformats.org/markup-compatibility/2006">
          <mc:Choice Requires="x14">
            <control shapeId="4099" r:id="rId6" name="Group Box 3">
              <controlPr defaultSize="0" autoFill="0" autoPict="0" altText="">
                <anchor moveWithCells="1">
                  <from>
                    <xdr:col>1</xdr:col>
                    <xdr:colOff>70757</xdr:colOff>
                    <xdr:row>49</xdr:row>
                    <xdr:rowOff>212271</xdr:rowOff>
                  </from>
                  <to>
                    <xdr:col>1</xdr:col>
                    <xdr:colOff>642257</xdr:colOff>
                    <xdr:row>51</xdr:row>
                    <xdr:rowOff>680357</xdr:rowOff>
                  </to>
                </anchor>
              </controlPr>
            </control>
          </mc:Choice>
        </mc:AlternateContent>
        <mc:AlternateContent xmlns:mc="http://schemas.openxmlformats.org/markup-compatibility/2006">
          <mc:Choice Requires="x14">
            <control shapeId="4100" r:id="rId7" name="Group Box 4">
              <controlPr defaultSize="0" autoFill="0" autoPict="0" altText="">
                <anchor moveWithCells="1">
                  <from>
                    <xdr:col>1</xdr:col>
                    <xdr:colOff>70757</xdr:colOff>
                    <xdr:row>58</xdr:row>
                    <xdr:rowOff>212271</xdr:rowOff>
                  </from>
                  <to>
                    <xdr:col>1</xdr:col>
                    <xdr:colOff>642257</xdr:colOff>
                    <xdr:row>60</xdr:row>
                    <xdr:rowOff>680357</xdr:rowOff>
                  </to>
                </anchor>
              </controlPr>
            </control>
          </mc:Choice>
        </mc:AlternateContent>
        <mc:AlternateContent xmlns:mc="http://schemas.openxmlformats.org/markup-compatibility/2006">
          <mc:Choice Requires="x14">
            <control shapeId="4101" r:id="rId8" name="Group Box 5">
              <controlPr defaultSize="0" autoFill="0" autoPict="0" altText="">
                <anchor moveWithCells="1">
                  <from>
                    <xdr:col>1</xdr:col>
                    <xdr:colOff>70757</xdr:colOff>
                    <xdr:row>67</xdr:row>
                    <xdr:rowOff>212271</xdr:rowOff>
                  </from>
                  <to>
                    <xdr:col>1</xdr:col>
                    <xdr:colOff>642257</xdr:colOff>
                    <xdr:row>69</xdr:row>
                    <xdr:rowOff>680357</xdr:rowOff>
                  </to>
                </anchor>
              </controlPr>
            </control>
          </mc:Choice>
        </mc:AlternateContent>
        <mc:AlternateContent xmlns:mc="http://schemas.openxmlformats.org/markup-compatibility/2006">
          <mc:Choice Requires="x14">
            <control shapeId="4102" r:id="rId9" name="Option Button 6">
              <controlPr defaultSize="0" autoFill="0" autoLine="0" autoPict="0">
                <anchor moveWithCells="1">
                  <from>
                    <xdr:col>1</xdr:col>
                    <xdr:colOff>261257</xdr:colOff>
                    <xdr:row>31</xdr:row>
                    <xdr:rowOff>168729</xdr:rowOff>
                  </from>
                  <to>
                    <xdr:col>1</xdr:col>
                    <xdr:colOff>566057</xdr:colOff>
                    <xdr:row>31</xdr:row>
                    <xdr:rowOff>566057</xdr:rowOff>
                  </to>
                </anchor>
              </controlPr>
            </control>
          </mc:Choice>
        </mc:AlternateContent>
        <mc:AlternateContent xmlns:mc="http://schemas.openxmlformats.org/markup-compatibility/2006">
          <mc:Choice Requires="x14">
            <control shapeId="4103" r:id="rId10" name="Option Button 7">
              <controlPr defaultSize="0" autoFill="0" autoLine="0" autoPict="0">
                <anchor moveWithCells="1">
                  <from>
                    <xdr:col>1</xdr:col>
                    <xdr:colOff>261257</xdr:colOff>
                    <xdr:row>32</xdr:row>
                    <xdr:rowOff>174171</xdr:rowOff>
                  </from>
                  <to>
                    <xdr:col>1</xdr:col>
                    <xdr:colOff>587829</xdr:colOff>
                    <xdr:row>32</xdr:row>
                    <xdr:rowOff>587829</xdr:rowOff>
                  </to>
                </anchor>
              </controlPr>
            </control>
          </mc:Choice>
        </mc:AlternateContent>
        <mc:AlternateContent xmlns:mc="http://schemas.openxmlformats.org/markup-compatibility/2006">
          <mc:Choice Requires="x14">
            <control shapeId="4104" r:id="rId11" name="Option Button 8">
              <controlPr defaultSize="0" autoFill="0" autoLine="0" autoPict="0">
                <anchor moveWithCells="1">
                  <from>
                    <xdr:col>1</xdr:col>
                    <xdr:colOff>266700</xdr:colOff>
                    <xdr:row>41</xdr:row>
                    <xdr:rowOff>168729</xdr:rowOff>
                  </from>
                  <to>
                    <xdr:col>1</xdr:col>
                    <xdr:colOff>571500</xdr:colOff>
                    <xdr:row>41</xdr:row>
                    <xdr:rowOff>533400</xdr:rowOff>
                  </to>
                </anchor>
              </controlPr>
            </control>
          </mc:Choice>
        </mc:AlternateContent>
        <mc:AlternateContent xmlns:mc="http://schemas.openxmlformats.org/markup-compatibility/2006">
          <mc:Choice Requires="x14">
            <control shapeId="4105" r:id="rId12" name="Option Button 9">
              <controlPr locked="0" defaultSize="0" autoFill="0" autoLine="0" autoPict="0">
                <anchor moveWithCells="1">
                  <from>
                    <xdr:col>1</xdr:col>
                    <xdr:colOff>250371</xdr:colOff>
                    <xdr:row>42</xdr:row>
                    <xdr:rowOff>174171</xdr:rowOff>
                  </from>
                  <to>
                    <xdr:col>1</xdr:col>
                    <xdr:colOff>566057</xdr:colOff>
                    <xdr:row>42</xdr:row>
                    <xdr:rowOff>527957</xdr:rowOff>
                  </to>
                </anchor>
              </controlPr>
            </control>
          </mc:Choice>
        </mc:AlternateContent>
        <mc:AlternateContent xmlns:mc="http://schemas.openxmlformats.org/markup-compatibility/2006">
          <mc:Choice Requires="x14">
            <control shapeId="4106" r:id="rId13" name="Option Button 10">
              <controlPr defaultSize="0" autoFill="0" autoLine="0" autoPict="0">
                <anchor moveWithCells="1">
                  <from>
                    <xdr:col>1</xdr:col>
                    <xdr:colOff>244929</xdr:colOff>
                    <xdr:row>50</xdr:row>
                    <xdr:rowOff>190500</xdr:rowOff>
                  </from>
                  <to>
                    <xdr:col>1</xdr:col>
                    <xdr:colOff>549729</xdr:colOff>
                    <xdr:row>50</xdr:row>
                    <xdr:rowOff>511629</xdr:rowOff>
                  </to>
                </anchor>
              </controlPr>
            </control>
          </mc:Choice>
        </mc:AlternateContent>
        <mc:AlternateContent xmlns:mc="http://schemas.openxmlformats.org/markup-compatibility/2006">
          <mc:Choice Requires="x14">
            <control shapeId="4107" r:id="rId14" name="Option Button 11">
              <controlPr defaultSize="0" autoFill="0" autoLine="0" autoPict="0">
                <anchor moveWithCells="1">
                  <from>
                    <xdr:col>1</xdr:col>
                    <xdr:colOff>244929</xdr:colOff>
                    <xdr:row>51</xdr:row>
                    <xdr:rowOff>174171</xdr:rowOff>
                  </from>
                  <to>
                    <xdr:col>1</xdr:col>
                    <xdr:colOff>549729</xdr:colOff>
                    <xdr:row>51</xdr:row>
                    <xdr:rowOff>517071</xdr:rowOff>
                  </to>
                </anchor>
              </controlPr>
            </control>
          </mc:Choice>
        </mc:AlternateContent>
        <mc:AlternateContent xmlns:mc="http://schemas.openxmlformats.org/markup-compatibility/2006">
          <mc:Choice Requires="x14">
            <control shapeId="4108" r:id="rId15" name="Option Button 12">
              <controlPr defaultSize="0" autoFill="0" autoLine="0" autoPict="0">
                <anchor moveWithCells="1">
                  <from>
                    <xdr:col>1</xdr:col>
                    <xdr:colOff>250371</xdr:colOff>
                    <xdr:row>59</xdr:row>
                    <xdr:rowOff>146957</xdr:rowOff>
                  </from>
                  <to>
                    <xdr:col>1</xdr:col>
                    <xdr:colOff>555171</xdr:colOff>
                    <xdr:row>59</xdr:row>
                    <xdr:rowOff>571500</xdr:rowOff>
                  </to>
                </anchor>
              </controlPr>
            </control>
          </mc:Choice>
        </mc:AlternateContent>
        <mc:AlternateContent xmlns:mc="http://schemas.openxmlformats.org/markup-compatibility/2006">
          <mc:Choice Requires="x14">
            <control shapeId="4109" r:id="rId16" name="Option Button 13">
              <controlPr defaultSize="0" autoFill="0" autoLine="0" autoPict="0">
                <anchor moveWithCells="1">
                  <from>
                    <xdr:col>1</xdr:col>
                    <xdr:colOff>250371</xdr:colOff>
                    <xdr:row>60</xdr:row>
                    <xdr:rowOff>152400</xdr:rowOff>
                  </from>
                  <to>
                    <xdr:col>1</xdr:col>
                    <xdr:colOff>566057</xdr:colOff>
                    <xdr:row>60</xdr:row>
                    <xdr:rowOff>511629</xdr:rowOff>
                  </to>
                </anchor>
              </controlPr>
            </control>
          </mc:Choice>
        </mc:AlternateContent>
        <mc:AlternateContent xmlns:mc="http://schemas.openxmlformats.org/markup-compatibility/2006">
          <mc:Choice Requires="x14">
            <control shapeId="4110" r:id="rId17" name="Option Button 14">
              <controlPr defaultSize="0" autoFill="0" autoLine="0" autoPict="0">
                <anchor moveWithCells="1">
                  <from>
                    <xdr:col>1</xdr:col>
                    <xdr:colOff>261257</xdr:colOff>
                    <xdr:row>68</xdr:row>
                    <xdr:rowOff>168729</xdr:rowOff>
                  </from>
                  <to>
                    <xdr:col>1</xdr:col>
                    <xdr:colOff>571500</xdr:colOff>
                    <xdr:row>68</xdr:row>
                    <xdr:rowOff>533400</xdr:rowOff>
                  </to>
                </anchor>
              </controlPr>
            </control>
          </mc:Choice>
        </mc:AlternateContent>
        <mc:AlternateContent xmlns:mc="http://schemas.openxmlformats.org/markup-compatibility/2006">
          <mc:Choice Requires="x14">
            <control shapeId="4111" r:id="rId18" name="Option Button 15">
              <controlPr defaultSize="0" autoFill="0" autoLine="0" autoPict="0">
                <anchor moveWithCells="1">
                  <from>
                    <xdr:col>1</xdr:col>
                    <xdr:colOff>261257</xdr:colOff>
                    <xdr:row>69</xdr:row>
                    <xdr:rowOff>168729</xdr:rowOff>
                  </from>
                  <to>
                    <xdr:col>1</xdr:col>
                    <xdr:colOff>533400</xdr:colOff>
                    <xdr:row>69</xdr:row>
                    <xdr:rowOff>533400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I29"/>
  <sheetViews>
    <sheetView workbookViewId="0">
      <selection activeCell="H24" sqref="H24"/>
    </sheetView>
  </sheetViews>
  <sheetFormatPr baseColWidth="10" defaultColWidth="11.4609375" defaultRowHeight="14.6" x14ac:dyDescent="0.4"/>
  <cols>
    <col min="1" max="4" width="11.4609375" style="97"/>
    <col min="5" max="5" width="56.07421875" style="97" customWidth="1"/>
    <col min="6" max="7" width="11.4609375" style="97"/>
    <col min="8" max="8" width="54.53515625" style="97" customWidth="1"/>
    <col min="9" max="16384" width="11.4609375" style="97"/>
  </cols>
  <sheetData>
    <row r="3" spans="2:9" ht="15" thickBot="1" x14ac:dyDescent="0.45">
      <c r="B3" s="107" t="s">
        <v>171</v>
      </c>
      <c r="C3" s="107"/>
      <c r="D3" s="107"/>
      <c r="E3" s="107"/>
      <c r="H3" s="107" t="s">
        <v>172</v>
      </c>
    </row>
    <row r="4" spans="2:9" ht="15" thickBot="1" x14ac:dyDescent="0.45">
      <c r="C4" s="108"/>
      <c r="D4" s="108"/>
      <c r="E4" s="107" t="s">
        <v>173</v>
      </c>
      <c r="H4" s="215" t="str">
        <f>IF(I4=2,"MEDIA","ALTA")</f>
        <v>ALTA</v>
      </c>
      <c r="I4" s="97">
        <f>MIN(C:C)</f>
        <v>0</v>
      </c>
    </row>
    <row r="5" spans="2:9" ht="15" thickBot="1" x14ac:dyDescent="0.45">
      <c r="C5" s="109">
        <v>0</v>
      </c>
      <c r="E5" s="110" t="str">
        <f>IF(C5=2,"Media","Alta")</f>
        <v>Alta</v>
      </c>
      <c r="H5" s="216"/>
    </row>
    <row r="9" spans="2:9" x14ac:dyDescent="0.4">
      <c r="B9" s="107" t="s">
        <v>174</v>
      </c>
      <c r="C9" s="107"/>
      <c r="D9" s="107"/>
      <c r="E9" s="107"/>
    </row>
    <row r="10" spans="2:9" ht="15" thickBot="1" x14ac:dyDescent="0.45">
      <c r="C10" s="108"/>
      <c r="D10" s="108"/>
      <c r="E10" s="107" t="s">
        <v>173</v>
      </c>
    </row>
    <row r="11" spans="2:9" ht="15" thickBot="1" x14ac:dyDescent="0.45">
      <c r="C11" s="109">
        <v>0</v>
      </c>
      <c r="E11" s="110" t="str">
        <f>IF(C11=2,"Media","Alta")</f>
        <v>Alta</v>
      </c>
    </row>
    <row r="15" spans="2:9" x14ac:dyDescent="0.4">
      <c r="B15" s="107" t="s">
        <v>175</v>
      </c>
      <c r="C15" s="107"/>
      <c r="D15" s="107"/>
      <c r="E15" s="107"/>
    </row>
    <row r="16" spans="2:9" ht="15" thickBot="1" x14ac:dyDescent="0.45">
      <c r="C16" s="108"/>
      <c r="D16" s="108"/>
      <c r="E16" s="107" t="s">
        <v>173</v>
      </c>
    </row>
    <row r="17" spans="2:5" ht="15" thickBot="1" x14ac:dyDescent="0.45">
      <c r="C17" s="109">
        <v>0</v>
      </c>
      <c r="E17" s="110" t="str">
        <f>IF(C17=2,"Media","Alta")</f>
        <v>Alta</v>
      </c>
    </row>
    <row r="21" spans="2:5" x14ac:dyDescent="0.4">
      <c r="B21" s="107" t="s">
        <v>176</v>
      </c>
      <c r="C21" s="107"/>
      <c r="D21" s="107"/>
      <c r="E21" s="107"/>
    </row>
    <row r="22" spans="2:5" ht="15" thickBot="1" x14ac:dyDescent="0.45">
      <c r="C22" s="108"/>
      <c r="D22" s="108"/>
      <c r="E22" s="107" t="s">
        <v>173</v>
      </c>
    </row>
    <row r="23" spans="2:5" ht="15" thickBot="1" x14ac:dyDescent="0.45">
      <c r="C23" s="109">
        <v>0</v>
      </c>
      <c r="E23" s="110" t="str">
        <f>IF(C23=2,"Media","Alta")</f>
        <v>Alta</v>
      </c>
    </row>
    <row r="24" spans="2:5" x14ac:dyDescent="0.4">
      <c r="C24" s="109"/>
      <c r="E24" s="108"/>
    </row>
    <row r="25" spans="2:5" x14ac:dyDescent="0.4">
      <c r="C25" s="109"/>
      <c r="E25" s="108"/>
    </row>
    <row r="27" spans="2:5" x14ac:dyDescent="0.4">
      <c r="B27" s="107" t="s">
        <v>177</v>
      </c>
      <c r="C27" s="107"/>
      <c r="D27" s="107"/>
      <c r="E27" s="107"/>
    </row>
    <row r="28" spans="2:5" ht="15" thickBot="1" x14ac:dyDescent="0.45">
      <c r="C28" s="108"/>
      <c r="D28" s="108"/>
      <c r="E28" s="107" t="s">
        <v>173</v>
      </c>
    </row>
    <row r="29" spans="2:5" ht="15" thickBot="1" x14ac:dyDescent="0.45">
      <c r="C29" s="109">
        <v>0</v>
      </c>
      <c r="E29" s="110" t="str">
        <f>IF(C29=2,"Media","Alta")</f>
        <v>Alta</v>
      </c>
    </row>
  </sheetData>
  <mergeCells count="1">
    <mergeCell ref="H4:H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A08235D8EFD2740B226D6D453365E0C" ma:contentTypeVersion="18" ma:contentTypeDescription="Crear nuevo documento." ma:contentTypeScope="" ma:versionID="caad5cfa255d226b9015c3d227f3f182">
  <xsd:schema xmlns:xsd="http://www.w3.org/2001/XMLSchema" xmlns:xs="http://www.w3.org/2001/XMLSchema" xmlns:p="http://schemas.microsoft.com/office/2006/metadata/properties" xmlns:ns1="http://schemas.microsoft.com/sharepoint/v3" xmlns:ns2="acbd372e-37a4-4770-b7e8-1f26f0baddac" xmlns:ns3="d53ebd2f-4dd8-4b52-98da-1c885d58d21f" targetNamespace="http://schemas.microsoft.com/office/2006/metadata/properties" ma:root="true" ma:fieldsID="b95b9e43b1a4c0ac13881fdb60c22b7a" ns1:_="" ns2:_="" ns3:_="">
    <xsd:import namespace="http://schemas.microsoft.com/sharepoint/v3"/>
    <xsd:import namespace="acbd372e-37a4-4770-b7e8-1f26f0baddac"/>
    <xsd:import namespace="d53ebd2f-4dd8-4b52-98da-1c885d58d2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bd372e-37a4-4770-b7e8-1f26f0bad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5" nillable="true" ma:displayName="Etiquetas de imagen_0" ma:hidden="true" ma:internalName="lcf76f155ced4ddcb4097134ff3c332f">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3ebd2f-4dd8-4b52-98da-1c885d58d21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5eb421d-90c7-4a3c-981f-3ebde7109c94}" ma:internalName="TaxCatchAll" ma:showField="CatchAllData" ma:web="d53ebd2f-4dd8-4b52-98da-1c885d58d2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cbd372e-37a4-4770-b7e8-1f26f0baddac" xsi:nil="true"/>
    <TaxCatchAll xmlns="d53ebd2f-4dd8-4b52-98da-1c885d58d21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28D1B86-E89D-43A3-B74D-B393F5C77176}"/>
</file>

<file path=customXml/itemProps2.xml><?xml version="1.0" encoding="utf-8"?>
<ds:datastoreItem xmlns:ds="http://schemas.openxmlformats.org/officeDocument/2006/customXml" ds:itemID="{23A5AA82-F685-44F8-93F9-BF10D34EB4CF}"/>
</file>

<file path=customXml/itemProps3.xml><?xml version="1.0" encoding="utf-8"?>
<ds:datastoreItem xmlns:ds="http://schemas.openxmlformats.org/officeDocument/2006/customXml" ds:itemID="{AB010B33-4B4F-47D0-95F0-8C2F3685BF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Cuestionario</vt:lpstr>
      <vt:lpstr>Calculadora</vt:lpstr>
      <vt:lpstr>Cuestionario ALTO</vt:lpstr>
      <vt:lpstr>Calculadora ALTO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2025-12-18T08:33:13Z</dcterms:created>
  <dcterms:modified xsi:type="dcterms:W3CDTF">2025-12-18T08:33:35Z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0x0101002A08235D8EFD2740B226D6D453365E0C</vt:lpwstr>
  </property>
</Properties>
</file>